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ary sheet" sheetId="1" r:id="rId4"/>
    <sheet state="visible" name="Salary Stipend" sheetId="2" r:id="rId5"/>
    <sheet state="visible" name="Cert Cost eval" sheetId="3" r:id="rId6"/>
    <sheet state="visible" name="Classified cost eval. " sheetId="4" r:id="rId7"/>
  </sheets>
  <definedNames/>
  <calcPr/>
  <extLst>
    <ext uri="GoogleSheetsCustomDataVersion2">
      <go:sheetsCustomData xmlns:go="http://customooxmlschemas.google.com/" r:id="rId8" roundtripDataChecksum="JJMv3lbKBOAWuNr/a6rnr+rF1rAYdMjO0YUP4R4BKZo="/>
    </ext>
  </extLst>
</workbook>
</file>

<file path=xl/sharedStrings.xml><?xml version="1.0" encoding="utf-8"?>
<sst xmlns="http://schemas.openxmlformats.org/spreadsheetml/2006/main" count="213" uniqueCount="169">
  <si>
    <t>Ballard R-II Schools</t>
  </si>
  <si>
    <t>Salary Schedule</t>
  </si>
  <si>
    <t>2026-2027</t>
  </si>
  <si>
    <t>Salary Schedule - Amounts</t>
  </si>
  <si>
    <t>{  1} Bachelor's Degree</t>
  </si>
  <si>
    <t>State Portion</t>
  </si>
  <si>
    <t>Total</t>
  </si>
  <si>
    <t>{  2} Bachelor's Degree +8</t>
  </si>
  <si>
    <t>{  3} Bachelor's Degree +16</t>
  </si>
  <si>
    <t>{  4} Bachelor's Degree +24</t>
  </si>
  <si>
    <t>{ 5} Master's Degree</t>
  </si>
  <si>
    <t>{  6} Masters +8</t>
  </si>
  <si>
    <t>{  7} Masters +16</t>
  </si>
  <si>
    <t>{  8} Masters +24</t>
  </si>
  <si>
    <t>{ 9} Specialist or Doctorate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</si>
  <si>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</si>
  <si>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</si>
  <si>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</si>
  <si>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</si>
  <si>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</si>
  <si>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</si>
  <si>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</si>
  <si>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</si>
  <si>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</si>
  <si>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</si>
  <si>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</si>
  <si>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</si>
  <si>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</si>
  <si>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</si>
  <si>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</si>
  <si>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</si>
  <si>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</si>
  <si>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Step18</t>
  </si>
  <si>
    <t>Step 19</t>
  </si>
  <si>
    <t>Step 20</t>
  </si>
  <si>
    <t>Step 21</t>
  </si>
  <si>
    <t>Step 22</t>
  </si>
  <si>
    <t>Step 23</t>
  </si>
  <si>
    <t>Step 24</t>
  </si>
  <si>
    <t>Step 25</t>
  </si>
  <si>
    <t>Step 26</t>
  </si>
  <si>
    <t>Step 27</t>
  </si>
  <si>
    <t>Step 28</t>
  </si>
  <si>
    <t>Step 29</t>
  </si>
  <si>
    <t>Step 30</t>
  </si>
  <si>
    <t>Step 30+A34:AB36</t>
  </si>
  <si>
    <t>Fiscal Year 2026</t>
  </si>
  <si>
    <t>Base Salary - $29,600</t>
  </si>
  <si>
    <t>Increments Down - $200</t>
  </si>
  <si>
    <t xml:space="preserve"> </t>
  </si>
  <si>
    <t>*State colums are funded with Baseline Salary Grant to the amount specified.  Such amounts may not be available in subsequent school years.</t>
  </si>
  <si>
    <t>Note:  11 Years in Missouri Schools with Master's = minimum $47,000</t>
  </si>
  <si>
    <t xml:space="preserve">**Special local columns are funded by the district due to state grant funding noted above. Such amounts may not be avaiable in subsequent years.  </t>
  </si>
  <si>
    <t xml:space="preserve">Board Approved: </t>
  </si>
  <si>
    <t>LastName</t>
  </si>
  <si>
    <t>FirstName</t>
  </si>
  <si>
    <t>Position</t>
  </si>
  <si>
    <t>C1Amt</t>
  </si>
  <si>
    <t>C1Lane</t>
  </si>
  <si>
    <t>C1Step</t>
  </si>
  <si>
    <t>26-27 lane</t>
  </si>
  <si>
    <t>26-27 step</t>
  </si>
  <si>
    <t>C1LaneDesc</t>
  </si>
  <si>
    <t>Next year raise</t>
  </si>
  <si>
    <t>No Baseline Grant</t>
  </si>
  <si>
    <t xml:space="preserve">Benefits </t>
  </si>
  <si>
    <t>PSRS</t>
  </si>
  <si>
    <t>Stipend</t>
  </si>
  <si>
    <t>Bailey</t>
  </si>
  <si>
    <t>Jessica</t>
  </si>
  <si>
    <t>4th/5th</t>
  </si>
  <si>
    <t>BERGEN</t>
  </si>
  <si>
    <t>KELSI</t>
  </si>
  <si>
    <t>Counselor</t>
  </si>
  <si>
    <t>MICAH</t>
  </si>
  <si>
    <t xml:space="preserve">Math </t>
  </si>
  <si>
    <t>Godfrey</t>
  </si>
  <si>
    <t>Cathi</t>
  </si>
  <si>
    <t>SPED DIRECTOR</t>
  </si>
  <si>
    <t>{  5} Masters Degree</t>
  </si>
  <si>
    <t>BURGIN</t>
  </si>
  <si>
    <t>LACY</t>
  </si>
  <si>
    <t>ELA/Librarian</t>
  </si>
  <si>
    <t>CHAMBERS</t>
  </si>
  <si>
    <t>JENNIFER</t>
  </si>
  <si>
    <t>Science</t>
  </si>
  <si>
    <t>{  7} Master's +16</t>
  </si>
  <si>
    <t>DUNCAN</t>
  </si>
  <si>
    <t>JACKSON</t>
  </si>
  <si>
    <t>6th</t>
  </si>
  <si>
    <t>GREGORY</t>
  </si>
  <si>
    <t>RACHEL</t>
  </si>
  <si>
    <t>ELA</t>
  </si>
  <si>
    <t>NATHAN</t>
  </si>
  <si>
    <t>BUSINESS/TECHNOLOGY</t>
  </si>
  <si>
    <t>HATHCOCK</t>
  </si>
  <si>
    <t>LINNAE</t>
  </si>
  <si>
    <t>3rd</t>
  </si>
  <si>
    <t>HESTER</t>
  </si>
  <si>
    <t>CARISSA</t>
  </si>
  <si>
    <t>2nd</t>
  </si>
  <si>
    <t>Davis</t>
  </si>
  <si>
    <t>Amanda</t>
  </si>
  <si>
    <t>SS</t>
  </si>
  <si>
    <t>SALLEE</t>
  </si>
  <si>
    <t>DONNA</t>
  </si>
  <si>
    <t>Title I</t>
  </si>
  <si>
    <t>SCHROEDER</t>
  </si>
  <si>
    <t>VINCENT</t>
  </si>
  <si>
    <t>PE TEACHER</t>
  </si>
  <si>
    <t>SCOTT</t>
  </si>
  <si>
    <t>CARRIE</t>
  </si>
  <si>
    <t>Sped teacher</t>
  </si>
  <si>
    <t>STRUNK</t>
  </si>
  <si>
    <t>MANDY</t>
  </si>
  <si>
    <t>K</t>
  </si>
  <si>
    <t>TRICKEY</t>
  </si>
  <si>
    <t>KYLEIGH</t>
  </si>
  <si>
    <t>AG TEACHER</t>
  </si>
  <si>
    <t>WAINSCOTT</t>
  </si>
  <si>
    <t>ERIN</t>
  </si>
  <si>
    <t>ART TEACHER</t>
  </si>
  <si>
    <t>WEST</t>
  </si>
  <si>
    <t>KELLY</t>
  </si>
  <si>
    <t>1st grade</t>
  </si>
  <si>
    <t>No baseline grant</t>
  </si>
  <si>
    <t>Salary Stipend total</t>
  </si>
  <si>
    <t>Employee</t>
  </si>
  <si>
    <t>Hourly Rate</t>
  </si>
  <si>
    <t>25-26 Rec</t>
  </si>
  <si>
    <t>Hours Per Day</t>
  </si>
  <si>
    <t>Days Per Year</t>
  </si>
  <si>
    <t>BASE SALARY</t>
  </si>
  <si>
    <t>EXTRA DUTIES</t>
  </si>
  <si>
    <t>OASDI 6.20%</t>
  </si>
  <si>
    <t>MEDICARE 1.45%</t>
  </si>
  <si>
    <t>PEERS 6.86%</t>
  </si>
  <si>
    <t>BENEFITS</t>
  </si>
  <si>
    <t>TOTAL COST</t>
  </si>
  <si>
    <t>Employment Date</t>
  </si>
  <si>
    <t>Years of Service</t>
  </si>
  <si>
    <t>Full-Time Employees-Total salary to be divided equally over 12 months.</t>
  </si>
  <si>
    <t>Sandra Claiborne</t>
  </si>
  <si>
    <t>18.00-5%</t>
  </si>
  <si>
    <t>na</t>
  </si>
  <si>
    <t>Lori Wainscott</t>
  </si>
  <si>
    <t>17.90-5%</t>
  </si>
  <si>
    <t>Randy Blankenship</t>
  </si>
  <si>
    <t>18.92-5%</t>
  </si>
  <si>
    <t>Katrina Bergman</t>
  </si>
  <si>
    <t>Cindy Nieder</t>
  </si>
  <si>
    <t>16.02-7%</t>
  </si>
  <si>
    <t>Part-Time Employees-time sheet to be completed-To be paid monthly for hours worked the previous month.</t>
  </si>
  <si>
    <t>Dorothy Smith</t>
  </si>
  <si>
    <t>16.63-5%</t>
  </si>
  <si>
    <t>-</t>
  </si>
  <si>
    <t>Lindsey Luper</t>
  </si>
  <si>
    <t>13.00%-5%</t>
  </si>
  <si>
    <t>Arlene Payne</t>
  </si>
  <si>
    <t>13.50%-5%</t>
  </si>
  <si>
    <t>Part-Time employees- Total salary to be divided equally over 9 months.</t>
  </si>
  <si>
    <t>Sabrina Winters</t>
  </si>
  <si>
    <t>15.15-5%</t>
  </si>
  <si>
    <t>Timber Stiles</t>
  </si>
  <si>
    <t>25.00-3%</t>
  </si>
  <si>
    <t>Megan Jackson</t>
  </si>
  <si>
    <t>278/month</t>
  </si>
  <si>
    <t>18.25 moved to bookkeeper job</t>
  </si>
  <si>
    <t>Difference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</si>
</sst>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"/>
    <numFmt numFmtId="165" formatCode="&quot;$&quot;#,##0.00"/>
    <numFmt numFmtId="166" formatCode="&quot;$&quot;#,##0"/>
    <numFmt numFmtId="167" formatCode="m/d/yyyy"/>
    <numFmt numFmtId="168" formatCode="mm/dd/yyyy"/>
  </numFmts>
  <fonts count="10">
    <font>
      <sz val="11.0"/>
      <color theme="1"/>
      <name val="Calibri"/>
      <scheme val="minor"/>
    </font>
    <font>
      <sz val="8.0"/>
      <color theme="1"/>
      <name val="Helvetica Neue"/>
    </font>
    <font>
      <b/>
      <sz val="8.0"/>
      <color theme="1"/>
      <name val="Helvetica Neue"/>
    </font>
    <font>
      <sz val="8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sz val="12.0"/>
      <color theme="1"/>
      <name val="Arial"/>
    </font>
    <font>
      <color theme="1"/>
      <name val="Arial"/>
    </font>
    <font>
      <b/>
      <sz val="12.0"/>
      <color theme="1"/>
      <name val="Arial"/>
    </font>
    <font/>
  </fonts>
  <fills count="21">
    <fill>
      <patternFill patternType="none"/>
    </fill>
    <fill>
      <patternFill patternType="lightGray"/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ADB9CA"/>
        <bgColor rgb="FFADB9CA"/>
      </patternFill>
    </fill>
    <fill>
      <patternFill patternType="solid">
        <fgColor rgb="FFFFE598"/>
        <bgColor rgb="FFFFE598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5E0B3"/>
        <bgColor rgb="FFC5E0B3"/>
      </patternFill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1" numFmtId="0" xfId="0" applyAlignment="1" applyFont="1">
      <alignment vertical="top"/>
    </xf>
    <xf borderId="0" fillId="0" fontId="2" numFmtId="0" xfId="0" applyAlignment="1" applyFont="1">
      <alignment horizontal="center" readingOrder="0" vertical="top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1" fillId="6" fontId="1" numFmtId="0" xfId="0" applyAlignment="1" applyBorder="1" applyFill="1" applyFont="1">
      <alignment horizontal="center" shrinkToFit="0" vertical="center" wrapText="1"/>
    </xf>
    <xf borderId="1" fillId="7" fontId="1" numFmtId="0" xfId="0" applyAlignment="1" applyBorder="1" applyFill="1" applyFont="1">
      <alignment horizontal="center" shrinkToFit="0" vertical="center" wrapText="1"/>
    </xf>
    <xf borderId="1" fillId="8" fontId="1" numFmtId="0" xfId="0" applyAlignment="1" applyBorder="1" applyFill="1" applyFont="1">
      <alignment horizontal="center" shrinkToFit="0" vertical="center" wrapText="1"/>
    </xf>
    <xf borderId="1" fillId="9" fontId="1" numFmtId="0" xfId="0" applyAlignment="1" applyBorder="1" applyFill="1" applyFont="1">
      <alignment horizontal="center" shrinkToFit="0" vertical="center" wrapText="1"/>
    </xf>
    <xf borderId="1" fillId="10" fontId="1" numFmtId="0" xfId="0" applyAlignment="1" applyBorder="1" applyFill="1" applyFont="1">
      <alignment horizontal="center" shrinkToFit="0" vertical="center" wrapText="1"/>
    </xf>
    <xf borderId="1" fillId="1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shrinkToFit="0" vertical="center" wrapText="1"/>
    </xf>
    <xf borderId="1" fillId="11" fontId="1" numFmtId="3" xfId="0" applyAlignment="1" applyBorder="1" applyFill="1" applyFont="1" applyNumberFormat="1">
      <alignment horizontal="right" vertical="center"/>
    </xf>
    <xf borderId="1" fillId="0" fontId="1" numFmtId="3" xfId="0" applyAlignment="1" applyBorder="1" applyFont="1" applyNumberFormat="1">
      <alignment horizontal="right" vertical="center"/>
    </xf>
    <xf borderId="1" fillId="12" fontId="1" numFmtId="3" xfId="0" applyAlignment="1" applyBorder="1" applyFill="1" applyFont="1" applyNumberFormat="1">
      <alignment horizontal="right" vertical="center"/>
    </xf>
    <xf borderId="1" fillId="6" fontId="1" numFmtId="3" xfId="0" applyAlignment="1" applyBorder="1" applyFont="1" applyNumberFormat="1">
      <alignment vertical="top"/>
    </xf>
    <xf borderId="1" fillId="6" fontId="1" numFmtId="3" xfId="0" applyAlignment="1" applyBorder="1" applyFont="1" applyNumberFormat="1">
      <alignment horizontal="right" vertical="center"/>
    </xf>
    <xf borderId="1" fillId="13" fontId="1" numFmtId="3" xfId="0" applyAlignment="1" applyBorder="1" applyFill="1" applyFont="1" applyNumberFormat="1">
      <alignment horizontal="right" vertical="center"/>
    </xf>
    <xf borderId="1" fillId="6" fontId="1" numFmtId="3" xfId="0" applyAlignment="1" applyBorder="1" applyFont="1" applyNumberFormat="1">
      <alignment horizontal="right" readingOrder="0" vertical="center"/>
    </xf>
    <xf borderId="0" fillId="0" fontId="1" numFmtId="3" xfId="0" applyFont="1" applyNumberFormat="1"/>
    <xf borderId="1" fillId="14" fontId="1" numFmtId="3" xfId="0" applyBorder="1" applyFill="1" applyFont="1" applyNumberFormat="1"/>
    <xf borderId="1" fillId="6" fontId="1" numFmtId="3" xfId="0" applyAlignment="1" applyBorder="1" applyFont="1" applyNumberFormat="1">
      <alignment readingOrder="0" vertical="top"/>
    </xf>
    <xf borderId="1" fillId="0" fontId="1" numFmtId="3" xfId="0" applyAlignment="1" applyBorder="1" applyFont="1" applyNumberFormat="1">
      <alignment horizontal="right" readingOrder="0" vertical="center"/>
    </xf>
    <xf borderId="0" fillId="0" fontId="1" numFmtId="3" xfId="0" applyAlignment="1" applyFont="1" applyNumberFormat="1">
      <alignment readingOrder="0"/>
    </xf>
    <xf borderId="1" fillId="14" fontId="1" numFmtId="3" xfId="0" applyAlignment="1" applyBorder="1" applyFont="1" applyNumberFormat="1">
      <alignment readingOrder="0"/>
    </xf>
    <xf borderId="1" fillId="15" fontId="1" numFmtId="3" xfId="0" applyAlignment="1" applyBorder="1" applyFill="1" applyFont="1" applyNumberFormat="1">
      <alignment horizontal="right" vertical="center"/>
    </xf>
    <xf borderId="1" fillId="16" fontId="1" numFmtId="3" xfId="0" applyAlignment="1" applyBorder="1" applyFill="1" applyFont="1" applyNumberFormat="1">
      <alignment horizontal="right" vertical="center"/>
    </xf>
    <xf borderId="1" fillId="5" fontId="1" numFmtId="3" xfId="0" applyAlignment="1" applyBorder="1" applyFont="1" applyNumberFormat="1">
      <alignment horizontal="right" vertical="center"/>
    </xf>
    <xf borderId="1" fillId="0" fontId="1" numFmtId="3" xfId="0" applyBorder="1" applyFont="1" applyNumberFormat="1"/>
    <xf borderId="1" fillId="0" fontId="1" numFmtId="3" xfId="0" applyAlignment="1" applyBorder="1" applyFont="1" applyNumberFormat="1">
      <alignment readingOrder="0"/>
    </xf>
    <xf borderId="0" fillId="16" fontId="1" numFmtId="3" xfId="0" applyFont="1" applyNumberFormat="1"/>
    <xf borderId="0" fillId="14" fontId="1" numFmtId="3" xfId="0" applyAlignment="1" applyFont="1" applyNumberFormat="1">
      <alignment readingOrder="0"/>
    </xf>
    <xf borderId="1" fillId="13" fontId="1" numFmtId="3" xfId="0" applyAlignment="1" applyBorder="1" applyFont="1" applyNumberFormat="1">
      <alignment horizontal="right" readingOrder="0" vertical="center"/>
    </xf>
    <xf borderId="1" fillId="0" fontId="1" numFmtId="3" xfId="0" applyAlignment="1" applyBorder="1" applyFont="1" applyNumberFormat="1">
      <alignment readingOrder="0" shrinkToFit="0" vertical="top" wrapText="1"/>
    </xf>
    <xf borderId="1" fillId="6" fontId="1" numFmtId="3" xfId="0" applyAlignment="1" applyBorder="1" applyFont="1" applyNumberFormat="1">
      <alignment shrinkToFit="0" vertical="top" wrapText="1"/>
    </xf>
    <xf borderId="1" fillId="13" fontId="1" numFmtId="3" xfId="0" applyAlignment="1" applyBorder="1" applyFont="1" applyNumberFormat="1">
      <alignment shrinkToFit="0" vertical="top" wrapText="1"/>
    </xf>
    <xf borderId="1" fillId="0" fontId="1" numFmtId="3" xfId="0" applyAlignment="1" applyBorder="1" applyFont="1" applyNumberFormat="1">
      <alignment shrinkToFit="0" vertical="top" wrapText="1"/>
    </xf>
    <xf borderId="1" fillId="0" fontId="1" numFmtId="3" xfId="0" applyAlignment="1" applyBorder="1" applyFont="1" applyNumberFormat="1">
      <alignment vertical="top"/>
    </xf>
    <xf borderId="1" fillId="13" fontId="1" numFmtId="3" xfId="0" applyAlignment="1" applyBorder="1" applyFont="1" applyNumberFormat="1">
      <alignment readingOrder="0" shrinkToFit="0" vertical="top" wrapText="1"/>
    </xf>
    <xf borderId="1" fillId="0" fontId="1" numFmtId="3" xfId="0" applyAlignment="1" applyBorder="1" applyFont="1" applyNumberFormat="1">
      <alignment readingOrder="0" vertical="top"/>
    </xf>
    <xf borderId="1" fillId="0" fontId="1" numFmtId="0" xfId="0" applyAlignment="1" applyBorder="1" applyFont="1">
      <alignment horizontal="center" vertical="center"/>
    </xf>
    <xf borderId="1" fillId="13" fontId="1" numFmtId="3" xfId="0" applyBorder="1" applyFont="1" applyNumberFormat="1"/>
    <xf borderId="1" fillId="13" fontId="1" numFmtId="3" xfId="0" applyAlignment="1" applyBorder="1" applyFont="1" applyNumberFormat="1">
      <alignment vertical="top"/>
    </xf>
    <xf borderId="1" fillId="0" fontId="3" numFmtId="3" xfId="0" applyBorder="1" applyFont="1" applyNumberFormat="1"/>
    <xf borderId="1" fillId="13" fontId="1" numFmtId="3" xfId="0" applyAlignment="1" applyBorder="1" applyFont="1" applyNumberFormat="1">
      <alignment readingOrder="0"/>
    </xf>
    <xf borderId="1" fillId="13" fontId="1" numFmtId="3" xfId="0" applyAlignment="1" applyBorder="1" applyFont="1" applyNumberFormat="1">
      <alignment readingOrder="0" vertical="top"/>
    </xf>
    <xf borderId="1" fillId="0" fontId="3" numFmtId="3" xfId="0" applyAlignment="1" applyBorder="1" applyFont="1" applyNumberFormat="1">
      <alignment readingOrder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3" xfId="0" applyAlignment="1" applyFont="1" applyNumberFormat="1">
      <alignment readingOrder="0"/>
    </xf>
    <xf borderId="0" fillId="0" fontId="1" numFmtId="3" xfId="0" applyAlignment="1" applyFont="1" applyNumberFormat="1">
      <alignment readingOrder="0" shrinkToFit="0" vertical="top" wrapText="1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horizontal="center" vertical="top"/>
    </xf>
    <xf borderId="0" fillId="0" fontId="1" numFmtId="164" xfId="0" applyAlignment="1" applyFont="1" applyNumberFormat="1">
      <alignment readingOrder="0" vertical="top"/>
    </xf>
    <xf borderId="1" fillId="0" fontId="4" numFmtId="0" xfId="0" applyAlignment="1" applyBorder="1" applyFont="1">
      <alignment shrinkToFit="0" vertical="bottom" wrapText="1"/>
    </xf>
    <xf borderId="1" fillId="11" fontId="4" numFmtId="165" xfId="0" applyAlignment="1" applyBorder="1" applyFont="1" applyNumberFormat="1">
      <alignment shrinkToFit="0" vertical="bottom" wrapText="1"/>
    </xf>
    <xf borderId="1" fillId="11" fontId="4" numFmtId="0" xfId="0" applyAlignment="1" applyBorder="1" applyFont="1">
      <alignment shrinkToFit="0" vertical="bottom" wrapText="1"/>
    </xf>
    <xf borderId="1" fillId="17" fontId="4" numFmtId="0" xfId="0" applyAlignment="1" applyBorder="1" applyFill="1" applyFont="1">
      <alignment shrinkToFit="0" vertical="bottom" wrapText="1"/>
    </xf>
    <xf borderId="1" fillId="0" fontId="5" numFmtId="0" xfId="0" applyAlignment="1" applyBorder="1" applyFont="1">
      <alignment readingOrder="0"/>
    </xf>
    <xf borderId="1" fillId="0" fontId="4" numFmtId="0" xfId="0" applyAlignment="1" applyBorder="1" applyFont="1">
      <alignment readingOrder="0" vertical="bottom"/>
    </xf>
    <xf borderId="1" fillId="11" fontId="4" numFmtId="165" xfId="0" applyAlignment="1" applyBorder="1" applyFont="1" applyNumberFormat="1">
      <alignment readingOrder="0" vertical="bottom"/>
    </xf>
    <xf borderId="1" fillId="11" fontId="4" numFmtId="0" xfId="0" applyAlignment="1" applyBorder="1" applyFont="1">
      <alignment readingOrder="0" vertical="bottom"/>
    </xf>
    <xf borderId="1" fillId="17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vertical="bottom"/>
    </xf>
    <xf borderId="1" fillId="11" fontId="4" numFmtId="165" xfId="0" applyAlignment="1" applyBorder="1" applyFont="1" applyNumberFormat="1">
      <alignment vertical="bottom"/>
    </xf>
    <xf borderId="1" fillId="0" fontId="5" numFmtId="0" xfId="0" applyBorder="1" applyFont="1"/>
    <xf borderId="1" fillId="11" fontId="4" numFmtId="165" xfId="0" applyAlignment="1" applyBorder="1" applyFont="1" applyNumberFormat="1">
      <alignment horizontal="right" shrinkToFit="0" vertical="bottom" wrapText="1"/>
    </xf>
    <xf borderId="1" fillId="11" fontId="4" numFmtId="0" xfId="0" applyAlignment="1" applyBorder="1" applyFont="1">
      <alignment horizontal="right" shrinkToFit="0" vertical="bottom" wrapText="1"/>
    </xf>
    <xf borderId="1" fillId="17" fontId="4" numFmtId="0" xfId="0" applyAlignment="1" applyBorder="1" applyFont="1">
      <alignment vertical="bottom"/>
    </xf>
    <xf borderId="1" fillId="17" fontId="4" numFmtId="0" xfId="0" applyAlignment="1" applyBorder="1" applyFont="1">
      <alignment horizontal="right" shrinkToFit="0" vertical="bottom" wrapText="1"/>
    </xf>
    <xf borderId="1" fillId="11" fontId="4" numFmtId="165" xfId="0" applyAlignment="1" applyBorder="1" applyFont="1" applyNumberFormat="1">
      <alignment horizontal="right" readingOrder="0" shrinkToFit="0" vertical="bottom" wrapText="1"/>
    </xf>
    <xf borderId="1" fillId="0" fontId="4" numFmtId="0" xfId="0" applyAlignment="1" applyBorder="1" applyFont="1">
      <alignment readingOrder="0" shrinkToFit="0" vertical="bottom" wrapText="1"/>
    </xf>
    <xf borderId="0" fillId="0" fontId="4" numFmtId="165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wrapText="1"/>
    </xf>
    <xf borderId="0" fillId="0" fontId="4" numFmtId="165" xfId="0" applyAlignment="1" applyFont="1" applyNumberFormat="1">
      <alignment horizontal="right" vertical="bottom"/>
    </xf>
    <xf borderId="0" fillId="0" fontId="5" numFmtId="0" xfId="0" applyFont="1"/>
    <xf borderId="1" fillId="0" fontId="6" numFmtId="0" xfId="0" applyAlignment="1" applyBorder="1" applyFont="1">
      <alignment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14" fontId="7" numFmtId="0" xfId="0" applyAlignment="1" applyBorder="1" applyFont="1">
      <alignment vertical="bottom"/>
    </xf>
    <xf borderId="2" fillId="18" fontId="8" numFmtId="0" xfId="0" applyAlignment="1" applyBorder="1" applyFill="1" applyFont="1">
      <alignment vertical="bottom"/>
    </xf>
    <xf borderId="3" fillId="0" fontId="9" numFmtId="0" xfId="0" applyBorder="1" applyFont="1"/>
    <xf borderId="4" fillId="0" fontId="9" numFmtId="0" xfId="0" applyBorder="1" applyFont="1"/>
    <xf borderId="1" fillId="14" fontId="6" numFmtId="0" xfId="0" applyAlignment="1" applyBorder="1" applyFont="1">
      <alignment vertical="bottom"/>
    </xf>
    <xf borderId="1" fillId="14" fontId="6" numFmtId="165" xfId="0" applyAlignment="1" applyBorder="1" applyFont="1" applyNumberFormat="1">
      <alignment horizontal="right" vertical="bottom"/>
    </xf>
    <xf borderId="1" fillId="19" fontId="6" numFmtId="0" xfId="0" applyAlignment="1" applyBorder="1" applyFill="1" applyFont="1">
      <alignment horizontal="center" vertical="bottom"/>
    </xf>
    <xf borderId="1" fillId="19" fontId="6" numFmtId="0" xfId="0" applyAlignment="1" applyBorder="1" applyFont="1">
      <alignment horizontal="right" vertical="bottom"/>
    </xf>
    <xf borderId="1" fillId="19" fontId="6" numFmtId="166" xfId="0" applyAlignment="1" applyBorder="1" applyFont="1" applyNumberFormat="1">
      <alignment horizontal="right" vertical="bottom"/>
    </xf>
    <xf borderId="1" fillId="0" fontId="6" numFmtId="0" xfId="0" applyAlignment="1" applyBorder="1" applyFont="1">
      <alignment horizontal="center" vertical="bottom"/>
    </xf>
    <xf borderId="1" fillId="19" fontId="6" numFmtId="165" xfId="0" applyAlignment="1" applyBorder="1" applyFont="1" applyNumberFormat="1">
      <alignment horizontal="right" vertical="bottom"/>
    </xf>
    <xf borderId="1" fillId="19" fontId="6" numFmtId="165" xfId="0" applyAlignment="1" applyBorder="1" applyFont="1" applyNumberFormat="1">
      <alignment horizontal="center" vertical="bottom"/>
    </xf>
    <xf borderId="1" fillId="14" fontId="6" numFmtId="3" xfId="0" applyAlignment="1" applyBorder="1" applyFont="1" applyNumberFormat="1">
      <alignment horizontal="center" vertical="bottom"/>
    </xf>
    <xf borderId="1" fillId="0" fontId="6" numFmtId="167" xfId="0" applyAlignment="1" applyBorder="1" applyFont="1" applyNumberFormat="1">
      <alignment horizontal="center" vertical="bottom"/>
    </xf>
    <xf borderId="1" fillId="13" fontId="6" numFmtId="0" xfId="0" applyAlignment="1" applyBorder="1" applyFont="1">
      <alignment vertical="bottom"/>
    </xf>
    <xf borderId="1" fillId="13" fontId="6" numFmtId="165" xfId="0" applyAlignment="1" applyBorder="1" applyFont="1" applyNumberFormat="1">
      <alignment horizontal="right" vertical="bottom"/>
    </xf>
    <xf borderId="1" fillId="0" fontId="7" numFmtId="0" xfId="0" applyAlignment="1" applyBorder="1" applyFont="1">
      <alignment vertical="bottom"/>
    </xf>
    <xf borderId="1" fillId="19" fontId="7" numFmtId="165" xfId="0" applyAlignment="1" applyBorder="1" applyFont="1" applyNumberFormat="1">
      <alignment vertical="bottom"/>
    </xf>
    <xf borderId="1" fillId="14" fontId="7" numFmtId="3" xfId="0" applyAlignment="1" applyBorder="1" applyFont="1" applyNumberFormat="1">
      <alignment vertical="bottom"/>
    </xf>
    <xf borderId="1" fillId="14" fontId="7" numFmtId="165" xfId="0" applyAlignment="1" applyBorder="1" applyFont="1" applyNumberFormat="1">
      <alignment vertical="bottom"/>
    </xf>
    <xf borderId="1" fillId="0" fontId="7" numFmtId="167" xfId="0" applyAlignment="1" applyBorder="1" applyFont="1" applyNumberFormat="1">
      <alignment vertical="bottom"/>
    </xf>
    <xf borderId="1" fillId="20" fontId="6" numFmtId="167" xfId="0" applyAlignment="1" applyBorder="1" applyFill="1" applyFont="1" applyNumberFormat="1">
      <alignment horizontal="center" vertical="bottom"/>
    </xf>
    <xf borderId="1" fillId="19" fontId="7" numFmtId="0" xfId="0" applyAlignment="1" applyBorder="1" applyFont="1">
      <alignment vertical="bottom"/>
    </xf>
    <xf borderId="1" fillId="0" fontId="7" numFmtId="165" xfId="0" applyAlignment="1" applyBorder="1" applyFont="1" applyNumberFormat="1">
      <alignment vertical="bottom"/>
    </xf>
    <xf borderId="1" fillId="14" fontId="6" numFmtId="165" xfId="0" applyAlignment="1" applyBorder="1" applyFont="1" applyNumberFormat="1">
      <alignment horizontal="center" vertical="bottom"/>
    </xf>
    <xf borderId="1" fillId="14" fontId="6" numFmtId="0" xfId="0" applyAlignment="1" applyBorder="1" applyFont="1">
      <alignment horizontal="right" vertical="bottom"/>
    </xf>
    <xf borderId="1" fillId="19" fontId="6" numFmtId="166" xfId="0" applyAlignment="1" applyBorder="1" applyFont="1" applyNumberFormat="1">
      <alignment horizontal="center" vertical="bottom"/>
    </xf>
    <xf borderId="1" fillId="0" fontId="6" numFmtId="0" xfId="0" applyAlignment="1" applyBorder="1" applyFont="1">
      <alignment vertical="bottom"/>
    </xf>
    <xf borderId="1" fillId="14" fontId="6" numFmtId="0" xfId="0" applyAlignment="1" applyBorder="1" applyFont="1">
      <alignment horizontal="center" vertical="bottom"/>
    </xf>
    <xf borderId="1" fillId="0" fontId="7" numFmtId="0" xfId="0" applyAlignment="1" applyBorder="1" applyFont="1">
      <alignment horizontal="right" vertical="bottom"/>
    </xf>
    <xf borderId="1" fillId="0" fontId="7" numFmtId="0" xfId="0" applyAlignment="1" applyBorder="1" applyFont="1">
      <alignment horizontal="center" vertical="bottom"/>
    </xf>
    <xf borderId="1" fillId="0" fontId="7" numFmtId="168" xfId="0" applyAlignment="1" applyBorder="1" applyFont="1" applyNumberFormat="1">
      <alignment readingOrder="0" vertical="bottom"/>
    </xf>
    <xf borderId="1" fillId="0" fontId="7" numFmtId="0" xfId="0" applyAlignment="1" applyBorder="1" applyFont="1">
      <alignment readingOrder="0" vertical="bottom"/>
    </xf>
    <xf borderId="0" fillId="0" fontId="7" numFmtId="0" xfId="0" applyAlignment="1" applyFont="1">
      <alignment vertical="bottom"/>
    </xf>
    <xf borderId="0" fillId="0" fontId="7" numFmtId="166" xfId="0" applyAlignment="1" applyFont="1" applyNumberFormat="1">
      <alignment horizontal="right" vertical="bottom"/>
    </xf>
    <xf borderId="0" fillId="0" fontId="7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6.43"/>
    <col customWidth="1" min="21" max="21" width="5.29"/>
    <col customWidth="1" min="22" max="23" width="6.43"/>
    <col customWidth="1" min="24" max="24" width="5.14"/>
    <col customWidth="1" min="25" max="26" width="6.43"/>
    <col customWidth="1" min="27" max="27" width="5.14"/>
    <col customWidth="1" min="28" max="28" width="6.43"/>
  </cols>
  <sheetData>
    <row r="1">
      <c r="A1" s="1"/>
      <c r="B1" s="2" t="s">
        <v>0</v>
      </c>
      <c r="AA1" s="3"/>
      <c r="AB1" s="3"/>
    </row>
    <row r="2">
      <c r="A2" s="1"/>
      <c r="B2" s="2" t="s">
        <v>1</v>
      </c>
      <c r="AA2" s="3"/>
      <c r="AB2" s="3"/>
    </row>
    <row r="3">
      <c r="A3" s="1"/>
      <c r="B3" s="4" t="s">
        <v>2</v>
      </c>
      <c r="AA3" s="3"/>
      <c r="AB3" s="3"/>
    </row>
    <row r="4">
      <c r="A4" s="5"/>
      <c r="B4" s="5" t="s">
        <v>3</v>
      </c>
      <c r="AA4" s="1"/>
      <c r="AB4" s="1"/>
    </row>
    <row r="5">
      <c r="A5" s="6"/>
      <c r="B5" s="7" t="s">
        <v>4</v>
      </c>
      <c r="C5" s="7" t="s">
        <v>5</v>
      </c>
      <c r="D5" s="7" t="s">
        <v>6</v>
      </c>
      <c r="E5" s="8" t="s">
        <v>7</v>
      </c>
      <c r="F5" s="8" t="s">
        <v>5</v>
      </c>
      <c r="G5" s="8" t="s">
        <v>6</v>
      </c>
      <c r="H5" s="9" t="s">
        <v>8</v>
      </c>
      <c r="I5" s="9" t="s">
        <v>5</v>
      </c>
      <c r="J5" s="9" t="s">
        <v>6</v>
      </c>
      <c r="K5" s="10" t="s">
        <v>9</v>
      </c>
      <c r="L5" s="10" t="s">
        <v>5</v>
      </c>
      <c r="M5" s="10" t="s">
        <v>6</v>
      </c>
      <c r="N5" s="11" t="s">
        <v>10</v>
      </c>
      <c r="O5" s="7" t="s">
        <v>5</v>
      </c>
      <c r="P5" s="7" t="s">
        <v>6</v>
      </c>
      <c r="Q5" s="12" t="s">
        <v>11</v>
      </c>
      <c r="R5" s="12" t="s">
        <v>5</v>
      </c>
      <c r="S5" s="12" t="s">
        <v>6</v>
      </c>
      <c r="T5" s="13" t="s">
        <v>12</v>
      </c>
      <c r="U5" s="13" t="s">
        <v>5</v>
      </c>
      <c r="V5" s="13" t="s">
        <v>6</v>
      </c>
      <c r="W5" s="14" t="s">
        <v>13</v>
      </c>
      <c r="X5" s="14" t="s">
        <v>5</v>
      </c>
      <c r="Y5" s="14" t="s">
        <v>6</v>
      </c>
      <c r="Z5" s="15" t="s">
        <v>14</v>
      </c>
      <c r="AA5" s="15" t="s">
        <v>5</v>
      </c>
      <c r="AB5" s="16" t="s">
        <v>6</v>
      </c>
    </row>
    <row r="6">
      <c r="A6" s="17" t="s">
        <v>15</v>
      </c>
      <c r="B6" s="18">
        <v>29600.0</v>
      </c>
      <c r="C6" s="18">
        <v>10400.0</v>
      </c>
      <c r="D6" s="18">
        <v>40000.0</v>
      </c>
      <c r="E6" s="18">
        <v>30100.0</v>
      </c>
      <c r="F6" s="18">
        <v>9900.0</v>
      </c>
      <c r="G6" s="18">
        <v>40000.0</v>
      </c>
      <c r="H6" s="18">
        <v>30600.0</v>
      </c>
      <c r="I6" s="18">
        <v>9400.0</v>
      </c>
      <c r="J6" s="18">
        <v>40000.0</v>
      </c>
      <c r="K6" s="18">
        <v>31100.0</v>
      </c>
      <c r="L6" s="18">
        <v>8900.0</v>
      </c>
      <c r="M6" s="18">
        <v>40000.0</v>
      </c>
      <c r="N6" s="19">
        <v>33400.0</v>
      </c>
      <c r="O6" s="18">
        <v>6600.0</v>
      </c>
      <c r="P6" s="18">
        <v>40000.0</v>
      </c>
      <c r="Q6" s="19">
        <v>33900.0</v>
      </c>
      <c r="R6" s="18">
        <v>6100.0</v>
      </c>
      <c r="S6" s="18">
        <v>40000.0</v>
      </c>
      <c r="T6" s="19">
        <v>34400.0</v>
      </c>
      <c r="U6" s="18">
        <v>5600.0</v>
      </c>
      <c r="V6" s="18">
        <v>40000.0</v>
      </c>
      <c r="W6" s="19">
        <v>34900.0</v>
      </c>
      <c r="X6" s="18">
        <v>5100.0</v>
      </c>
      <c r="Y6" s="18">
        <v>40000.0</v>
      </c>
      <c r="Z6" s="20">
        <v>35400.0</v>
      </c>
      <c r="AA6" s="21">
        <v>4600.0</v>
      </c>
      <c r="AB6" s="22">
        <v>40000.0</v>
      </c>
    </row>
    <row r="7">
      <c r="A7" s="17" t="s">
        <v>16</v>
      </c>
      <c r="B7" s="22">
        <v>29800.0</v>
      </c>
      <c r="C7" s="22">
        <v>10200.0</v>
      </c>
      <c r="D7" s="22">
        <v>40000.0</v>
      </c>
      <c r="E7" s="22">
        <v>30300.0</v>
      </c>
      <c r="F7" s="22">
        <v>9700.0</v>
      </c>
      <c r="G7" s="22">
        <v>40000.0</v>
      </c>
      <c r="H7" s="22">
        <v>30800.0</v>
      </c>
      <c r="I7" s="22">
        <v>9200.0</v>
      </c>
      <c r="J7" s="22">
        <v>40000.0</v>
      </c>
      <c r="K7" s="23">
        <v>31300.0</v>
      </c>
      <c r="L7" s="22">
        <v>8700.0</v>
      </c>
      <c r="M7" s="22">
        <v>40000.0</v>
      </c>
      <c r="N7" s="20">
        <v>33600.0</v>
      </c>
      <c r="O7" s="22">
        <v>6400.0</v>
      </c>
      <c r="P7" s="22">
        <v>40000.0</v>
      </c>
      <c r="Q7" s="20">
        <v>34100.0</v>
      </c>
      <c r="R7" s="22">
        <v>5900.0</v>
      </c>
      <c r="S7" s="22">
        <v>40000.0</v>
      </c>
      <c r="T7" s="20">
        <v>34600.0</v>
      </c>
      <c r="U7" s="22">
        <v>5400.0</v>
      </c>
      <c r="V7" s="22">
        <v>40000.0</v>
      </c>
      <c r="W7" s="20">
        <v>35100.0</v>
      </c>
      <c r="X7" s="22">
        <v>4900.0</v>
      </c>
      <c r="Y7" s="22">
        <v>40000.0</v>
      </c>
      <c r="Z7" s="20">
        <v>35600.0</v>
      </c>
      <c r="AA7" s="21">
        <v>4400.0</v>
      </c>
      <c r="AB7" s="22">
        <v>40000.0</v>
      </c>
    </row>
    <row r="8">
      <c r="A8" s="17" t="s">
        <v>17</v>
      </c>
      <c r="B8" s="22">
        <v>30000.0</v>
      </c>
      <c r="C8" s="22">
        <v>10000.0</v>
      </c>
      <c r="D8" s="22">
        <v>40000.0</v>
      </c>
      <c r="E8" s="22">
        <v>30500.0</v>
      </c>
      <c r="F8" s="22">
        <v>9500.0</v>
      </c>
      <c r="G8" s="22">
        <v>40000.0</v>
      </c>
      <c r="H8" s="22">
        <v>31000.0</v>
      </c>
      <c r="I8" s="22">
        <v>9000.0</v>
      </c>
      <c r="J8" s="22">
        <v>40000.0</v>
      </c>
      <c r="K8" s="23">
        <v>31500.0</v>
      </c>
      <c r="L8" s="22">
        <v>8500.0</v>
      </c>
      <c r="M8" s="22">
        <v>40000.0</v>
      </c>
      <c r="N8" s="20">
        <v>33800.0</v>
      </c>
      <c r="O8" s="22">
        <v>6200.0</v>
      </c>
      <c r="P8" s="22">
        <v>40000.0</v>
      </c>
      <c r="Q8" s="20">
        <v>34300.0</v>
      </c>
      <c r="R8" s="22">
        <v>5700.0</v>
      </c>
      <c r="S8" s="22">
        <v>40000.0</v>
      </c>
      <c r="T8" s="20">
        <v>34800.0</v>
      </c>
      <c r="U8" s="22">
        <v>5200.0</v>
      </c>
      <c r="V8" s="22">
        <v>40000.0</v>
      </c>
      <c r="W8" s="20">
        <v>35300.0</v>
      </c>
      <c r="X8" s="22">
        <v>4700.0</v>
      </c>
      <c r="Y8" s="22">
        <v>40000.0</v>
      </c>
      <c r="Z8" s="20">
        <v>35800.0</v>
      </c>
      <c r="AA8" s="21">
        <v>4200.0</v>
      </c>
      <c r="AB8" s="22">
        <v>40000.0</v>
      </c>
    </row>
    <row r="9">
      <c r="A9" s="17" t="s">
        <v>18</v>
      </c>
      <c r="B9" s="22">
        <v>30200.0</v>
      </c>
      <c r="C9" s="22">
        <v>9800.0</v>
      </c>
      <c r="D9" s="22">
        <v>40000.0</v>
      </c>
      <c r="E9" s="22">
        <v>30700.0</v>
      </c>
      <c r="F9" s="22">
        <v>9300.0</v>
      </c>
      <c r="G9" s="22">
        <v>40000.0</v>
      </c>
      <c r="H9" s="22">
        <v>31200.0</v>
      </c>
      <c r="I9" s="22">
        <v>8800.0</v>
      </c>
      <c r="J9" s="22">
        <v>40000.0</v>
      </c>
      <c r="K9" s="23">
        <v>31700.0</v>
      </c>
      <c r="L9" s="22">
        <v>8300.0</v>
      </c>
      <c r="M9" s="22">
        <v>40000.0</v>
      </c>
      <c r="N9" s="20">
        <v>34000.0</v>
      </c>
      <c r="O9" s="22">
        <v>6000.0</v>
      </c>
      <c r="P9" s="22">
        <v>40000.0</v>
      </c>
      <c r="Q9" s="20">
        <v>34500.0</v>
      </c>
      <c r="R9" s="22">
        <v>5500.0</v>
      </c>
      <c r="S9" s="22">
        <v>40000.0</v>
      </c>
      <c r="T9" s="20">
        <v>35000.0</v>
      </c>
      <c r="U9" s="22">
        <v>5000.0</v>
      </c>
      <c r="V9" s="22">
        <v>40000.0</v>
      </c>
      <c r="W9" s="20">
        <v>35500.0</v>
      </c>
      <c r="X9" s="22">
        <v>4500.0</v>
      </c>
      <c r="Y9" s="22">
        <v>40000.0</v>
      </c>
      <c r="Z9" s="20">
        <v>36000.0</v>
      </c>
      <c r="AA9" s="21">
        <v>4000.0</v>
      </c>
      <c r="AB9" s="22">
        <v>40000.0</v>
      </c>
    </row>
    <row r="10">
      <c r="A10" s="17" t="s">
        <v>19</v>
      </c>
      <c r="B10" s="22">
        <v>30400.0</v>
      </c>
      <c r="C10" s="22">
        <v>9600.0</v>
      </c>
      <c r="D10" s="22">
        <v>40000.0</v>
      </c>
      <c r="E10" s="22">
        <v>30900.0</v>
      </c>
      <c r="F10" s="22">
        <v>9100.0</v>
      </c>
      <c r="G10" s="22">
        <v>40000.0</v>
      </c>
      <c r="H10" s="22">
        <v>31400.0</v>
      </c>
      <c r="I10" s="22">
        <v>8600.0</v>
      </c>
      <c r="J10" s="22">
        <v>40000.0</v>
      </c>
      <c r="K10" s="23">
        <v>31900.0</v>
      </c>
      <c r="L10" s="22">
        <v>8100.0</v>
      </c>
      <c r="M10" s="22">
        <v>40000.0</v>
      </c>
      <c r="N10" s="20">
        <v>34200.0</v>
      </c>
      <c r="O10" s="22">
        <v>5800.0</v>
      </c>
      <c r="P10" s="22">
        <v>40000.0</v>
      </c>
      <c r="Q10" s="20">
        <v>34700.0</v>
      </c>
      <c r="R10" s="22">
        <v>5300.0</v>
      </c>
      <c r="S10" s="22">
        <v>40000.0</v>
      </c>
      <c r="T10" s="20">
        <v>35200.0</v>
      </c>
      <c r="U10" s="22">
        <v>4800.0</v>
      </c>
      <c r="V10" s="22">
        <v>40000.0</v>
      </c>
      <c r="W10" s="20">
        <v>35700.0</v>
      </c>
      <c r="X10" s="22">
        <v>4300.0</v>
      </c>
      <c r="Y10" s="22">
        <v>40000.0</v>
      </c>
      <c r="Z10" s="20">
        <v>36200.0</v>
      </c>
      <c r="AA10" s="21">
        <v>3800.0</v>
      </c>
      <c r="AB10" s="22">
        <v>40000.0</v>
      </c>
    </row>
    <row r="11">
      <c r="A11" s="17" t="s">
        <v>20</v>
      </c>
      <c r="B11" s="22">
        <v>30600.0</v>
      </c>
      <c r="C11" s="22">
        <v>9400.0</v>
      </c>
      <c r="D11" s="22">
        <v>40000.0</v>
      </c>
      <c r="E11" s="22">
        <v>31100.0</v>
      </c>
      <c r="F11" s="22">
        <v>8900.0</v>
      </c>
      <c r="G11" s="22">
        <v>40000.0</v>
      </c>
      <c r="H11" s="22">
        <v>31600.0</v>
      </c>
      <c r="I11" s="22">
        <v>8400.0</v>
      </c>
      <c r="J11" s="22">
        <v>40000.0</v>
      </c>
      <c r="K11" s="23">
        <v>32100.0</v>
      </c>
      <c r="L11" s="22">
        <v>7900.0</v>
      </c>
      <c r="M11" s="22">
        <v>40000.0</v>
      </c>
      <c r="N11" s="20">
        <v>34400.0</v>
      </c>
      <c r="O11" s="22">
        <v>5600.0</v>
      </c>
      <c r="P11" s="22">
        <v>40000.0</v>
      </c>
      <c r="Q11" s="20">
        <v>34900.0</v>
      </c>
      <c r="R11" s="22">
        <v>5100.0</v>
      </c>
      <c r="S11" s="22">
        <v>40000.0</v>
      </c>
      <c r="T11" s="20">
        <v>35400.0</v>
      </c>
      <c r="U11" s="22">
        <v>4600.0</v>
      </c>
      <c r="V11" s="22">
        <v>40000.0</v>
      </c>
      <c r="W11" s="20">
        <v>35900.0</v>
      </c>
      <c r="X11" s="22">
        <v>4100.0</v>
      </c>
      <c r="Y11" s="22">
        <v>40000.0</v>
      </c>
      <c r="Z11" s="20">
        <v>36400.0</v>
      </c>
      <c r="AA11" s="21">
        <v>3600.0</v>
      </c>
      <c r="AB11" s="22">
        <v>40000.0</v>
      </c>
    </row>
    <row r="12">
      <c r="A12" s="17" t="s">
        <v>21</v>
      </c>
      <c r="B12" s="22">
        <v>30800.0</v>
      </c>
      <c r="C12" s="22">
        <v>9200.0</v>
      </c>
      <c r="D12" s="22">
        <v>40000.0</v>
      </c>
      <c r="E12" s="22">
        <v>31300.0</v>
      </c>
      <c r="F12" s="22">
        <v>8700.0</v>
      </c>
      <c r="G12" s="22">
        <v>40000.0</v>
      </c>
      <c r="H12" s="22">
        <v>31800.0</v>
      </c>
      <c r="I12" s="22">
        <v>8200.0</v>
      </c>
      <c r="J12" s="22">
        <v>40000.0</v>
      </c>
      <c r="K12" s="23">
        <v>32300.0</v>
      </c>
      <c r="L12" s="22">
        <v>7700.0</v>
      </c>
      <c r="M12" s="22">
        <v>40000.0</v>
      </c>
      <c r="N12" s="20">
        <v>34600.0</v>
      </c>
      <c r="O12" s="22">
        <v>5400.0</v>
      </c>
      <c r="P12" s="22">
        <v>40000.0</v>
      </c>
      <c r="Q12" s="20">
        <v>35100.0</v>
      </c>
      <c r="R12" s="22">
        <v>4900.0</v>
      </c>
      <c r="S12" s="22">
        <v>40000.0</v>
      </c>
      <c r="T12" s="20">
        <v>35600.0</v>
      </c>
      <c r="U12" s="22">
        <v>4400.0</v>
      </c>
      <c r="V12" s="22">
        <v>40000.0</v>
      </c>
      <c r="W12" s="20">
        <v>36100.0</v>
      </c>
      <c r="X12" s="22">
        <v>3900.0</v>
      </c>
      <c r="Y12" s="22">
        <v>40000.0</v>
      </c>
      <c r="Z12" s="20">
        <v>36600.0</v>
      </c>
      <c r="AA12" s="21">
        <v>3400.0</v>
      </c>
      <c r="AB12" s="22">
        <v>40000.0</v>
      </c>
    </row>
    <row r="13">
      <c r="A13" s="17" t="s">
        <v>22</v>
      </c>
      <c r="B13" s="24">
        <v>31000.0</v>
      </c>
      <c r="C13" s="22">
        <v>9000.0</v>
      </c>
      <c r="D13" s="22">
        <v>40000.0</v>
      </c>
      <c r="E13" s="22">
        <v>31500.0</v>
      </c>
      <c r="F13" s="22">
        <v>8500.0</v>
      </c>
      <c r="G13" s="22">
        <v>40000.0</v>
      </c>
      <c r="H13" s="22">
        <v>32000.0</v>
      </c>
      <c r="I13" s="22">
        <v>8000.0</v>
      </c>
      <c r="J13" s="22">
        <v>40000.0</v>
      </c>
      <c r="K13" s="23">
        <v>32500.0</v>
      </c>
      <c r="L13" s="22">
        <v>7500.0</v>
      </c>
      <c r="M13" s="22">
        <v>40000.0</v>
      </c>
      <c r="N13" s="20">
        <v>34800.0</v>
      </c>
      <c r="O13" s="22">
        <v>5200.0</v>
      </c>
      <c r="P13" s="22">
        <v>40000.0</v>
      </c>
      <c r="Q13" s="20">
        <v>35300.0</v>
      </c>
      <c r="R13" s="22">
        <v>4700.0</v>
      </c>
      <c r="S13" s="22">
        <v>40000.0</v>
      </c>
      <c r="T13" s="20">
        <v>35800.0</v>
      </c>
      <c r="U13" s="22">
        <v>4200.0</v>
      </c>
      <c r="V13" s="22">
        <v>40000.0</v>
      </c>
      <c r="W13" s="20">
        <v>36300.0</v>
      </c>
      <c r="X13" s="22">
        <v>3700.0</v>
      </c>
      <c r="Y13" s="22">
        <v>40000.0</v>
      </c>
      <c r="Z13" s="20">
        <v>36800.0</v>
      </c>
      <c r="AA13" s="21">
        <v>3200.0</v>
      </c>
      <c r="AB13" s="22">
        <v>40000.0</v>
      </c>
    </row>
    <row r="14">
      <c r="A14" s="17" t="s">
        <v>23</v>
      </c>
      <c r="B14" s="22">
        <v>31200.0</v>
      </c>
      <c r="C14" s="22">
        <v>8800.0</v>
      </c>
      <c r="D14" s="22">
        <v>40000.0</v>
      </c>
      <c r="E14" s="22">
        <v>31700.0</v>
      </c>
      <c r="F14" s="22">
        <v>8300.0</v>
      </c>
      <c r="G14" s="22">
        <v>40000.0</v>
      </c>
      <c r="H14" s="22">
        <v>32200.0</v>
      </c>
      <c r="I14" s="22">
        <v>7800.0</v>
      </c>
      <c r="J14" s="22">
        <v>40000.0</v>
      </c>
      <c r="K14" s="23">
        <v>32700.0</v>
      </c>
      <c r="L14" s="22">
        <v>7300.0</v>
      </c>
      <c r="M14" s="22">
        <v>40000.0</v>
      </c>
      <c r="N14" s="19">
        <v>35000.0</v>
      </c>
      <c r="O14" s="24">
        <v>5000.0</v>
      </c>
      <c r="P14" s="22">
        <v>40000.0</v>
      </c>
      <c r="Q14" s="25">
        <v>35500.0</v>
      </c>
      <c r="R14" s="22">
        <v>3300.0</v>
      </c>
      <c r="S14" s="22">
        <v>40000.0</v>
      </c>
      <c r="T14" s="25">
        <v>36000.0</v>
      </c>
      <c r="U14" s="22">
        <v>4000.0</v>
      </c>
      <c r="V14" s="22">
        <v>40000.0</v>
      </c>
      <c r="W14" s="25">
        <v>36500.0</v>
      </c>
      <c r="X14" s="26">
        <v>3500.0</v>
      </c>
      <c r="Y14" s="22">
        <v>40000.0</v>
      </c>
      <c r="Z14" s="19">
        <v>37000.0</v>
      </c>
      <c r="AA14" s="27">
        <v>3000.0</v>
      </c>
      <c r="AB14" s="22">
        <v>40000.0</v>
      </c>
    </row>
    <row r="15">
      <c r="A15" s="17" t="s">
        <v>24</v>
      </c>
      <c r="B15" s="22">
        <v>31400.0</v>
      </c>
      <c r="C15" s="22">
        <v>8600.0</v>
      </c>
      <c r="D15" s="22">
        <v>40000.0</v>
      </c>
      <c r="E15" s="24">
        <v>31900.0</v>
      </c>
      <c r="F15" s="22">
        <v>8100.0</v>
      </c>
      <c r="G15" s="22">
        <v>40000.0</v>
      </c>
      <c r="H15" s="22">
        <v>32400.0</v>
      </c>
      <c r="I15" s="22">
        <v>7600.0</v>
      </c>
      <c r="J15" s="22">
        <v>40000.0</v>
      </c>
      <c r="K15" s="23">
        <v>32900.0</v>
      </c>
      <c r="L15" s="22">
        <v>7100.0</v>
      </c>
      <c r="M15" s="22">
        <v>40000.0</v>
      </c>
      <c r="N15" s="28">
        <v>35200.0</v>
      </c>
      <c r="O15" s="24">
        <v>4800.0</v>
      </c>
      <c r="P15" s="22">
        <v>40000.0</v>
      </c>
      <c r="Q15" s="29">
        <v>35700.0</v>
      </c>
      <c r="R15" s="24">
        <v>3300.0</v>
      </c>
      <c r="S15" s="22">
        <v>40000.0</v>
      </c>
      <c r="T15" s="29">
        <v>36200.0</v>
      </c>
      <c r="U15" s="24">
        <v>3800.0</v>
      </c>
      <c r="V15" s="22">
        <v>40000.0</v>
      </c>
      <c r="W15" s="29">
        <v>36700.0</v>
      </c>
      <c r="X15" s="30">
        <v>3300.0</v>
      </c>
      <c r="Y15" s="22">
        <v>40000.0</v>
      </c>
      <c r="Z15" s="28">
        <v>37200.0</v>
      </c>
      <c r="AA15" s="27">
        <v>2800.0</v>
      </c>
      <c r="AB15" s="22">
        <v>40000.0</v>
      </c>
    </row>
    <row r="16">
      <c r="A16" s="17" t="s">
        <v>25</v>
      </c>
      <c r="B16" s="22">
        <v>31600.0</v>
      </c>
      <c r="C16" s="22">
        <v>8400.0</v>
      </c>
      <c r="D16" s="22">
        <v>40000.0</v>
      </c>
      <c r="E16" s="22">
        <v>32100.0</v>
      </c>
      <c r="F16" s="22">
        <v>7900.0</v>
      </c>
      <c r="G16" s="22">
        <v>40000.0</v>
      </c>
      <c r="H16" s="22">
        <v>32600.0</v>
      </c>
      <c r="I16" s="22">
        <v>7400.0</v>
      </c>
      <c r="J16" s="22">
        <v>40000.0</v>
      </c>
      <c r="K16" s="23">
        <v>33100.0</v>
      </c>
      <c r="L16" s="22">
        <v>6900.0</v>
      </c>
      <c r="M16" s="22">
        <v>40000.0</v>
      </c>
      <c r="N16" s="31">
        <v>36600.0</v>
      </c>
      <c r="O16" s="24">
        <v>10400.0</v>
      </c>
      <c r="P16" s="24">
        <v>47000.0</v>
      </c>
      <c r="Q16" s="31">
        <v>37100.0</v>
      </c>
      <c r="R16" s="24">
        <v>9900.0</v>
      </c>
      <c r="S16" s="24">
        <v>47000.0</v>
      </c>
      <c r="T16" s="31">
        <v>37600.0</v>
      </c>
      <c r="U16" s="24">
        <v>9400.0</v>
      </c>
      <c r="V16" s="24">
        <v>47000.0</v>
      </c>
      <c r="W16" s="32">
        <v>38100.0</v>
      </c>
      <c r="X16" s="24">
        <v>8900.0</v>
      </c>
      <c r="Y16" s="24">
        <v>47000.0</v>
      </c>
      <c r="Z16" s="33">
        <v>38600.0</v>
      </c>
      <c r="AA16" s="34">
        <v>7400.0</v>
      </c>
      <c r="AB16" s="24">
        <v>47000.0</v>
      </c>
    </row>
    <row r="17">
      <c r="A17" s="17" t="s">
        <v>26</v>
      </c>
      <c r="B17" s="22">
        <v>31800.0</v>
      </c>
      <c r="C17" s="22">
        <v>8200.0</v>
      </c>
      <c r="D17" s="22">
        <v>40000.0</v>
      </c>
      <c r="E17" s="22">
        <v>32300.0</v>
      </c>
      <c r="F17" s="22">
        <v>7700.0</v>
      </c>
      <c r="G17" s="22">
        <v>40000.0</v>
      </c>
      <c r="H17" s="22">
        <v>32800.0</v>
      </c>
      <c r="I17" s="22">
        <v>7200.0</v>
      </c>
      <c r="J17" s="22">
        <v>40000.0</v>
      </c>
      <c r="K17" s="23">
        <v>33300.0</v>
      </c>
      <c r="L17" s="22">
        <v>6700.0</v>
      </c>
      <c r="M17" s="22">
        <v>40000.0</v>
      </c>
      <c r="N17" s="31">
        <v>36800.0</v>
      </c>
      <c r="O17" s="24">
        <v>10200.0</v>
      </c>
      <c r="P17" s="24">
        <v>47000.0</v>
      </c>
      <c r="Q17" s="31">
        <v>37300.0</v>
      </c>
      <c r="R17" s="24">
        <v>9700.0</v>
      </c>
      <c r="S17" s="24">
        <v>47000.0</v>
      </c>
      <c r="T17" s="31">
        <v>37800.0</v>
      </c>
      <c r="U17" s="24">
        <v>9200.0</v>
      </c>
      <c r="V17" s="24">
        <v>47000.0</v>
      </c>
      <c r="W17" s="19">
        <v>38300.0</v>
      </c>
      <c r="X17" s="28">
        <v>8700.0</v>
      </c>
      <c r="Y17" s="24">
        <v>47000.0</v>
      </c>
      <c r="Z17" s="19">
        <v>38800.0</v>
      </c>
      <c r="AA17" s="34">
        <v>7200.0</v>
      </c>
      <c r="AB17" s="24">
        <v>47000.0</v>
      </c>
    </row>
    <row r="18">
      <c r="A18" s="17" t="s">
        <v>27</v>
      </c>
      <c r="B18" s="22">
        <v>32000.0</v>
      </c>
      <c r="C18" s="22">
        <v>8000.0</v>
      </c>
      <c r="D18" s="22">
        <v>40000.0</v>
      </c>
      <c r="E18" s="22">
        <v>32500.0</v>
      </c>
      <c r="F18" s="22">
        <v>7500.0</v>
      </c>
      <c r="G18" s="22">
        <v>40000.0</v>
      </c>
      <c r="H18" s="22">
        <v>33000.0</v>
      </c>
      <c r="I18" s="22">
        <v>7000.0</v>
      </c>
      <c r="J18" s="22">
        <v>40000.0</v>
      </c>
      <c r="K18" s="23">
        <v>33500.0</v>
      </c>
      <c r="L18" s="22">
        <v>6500.0</v>
      </c>
      <c r="M18" s="22">
        <v>40000.0</v>
      </c>
      <c r="N18" s="31">
        <v>37000.0</v>
      </c>
      <c r="O18" s="24">
        <v>10000.0</v>
      </c>
      <c r="P18" s="24">
        <v>47000.0</v>
      </c>
      <c r="Q18" s="31">
        <v>37500.0</v>
      </c>
      <c r="R18" s="24">
        <v>9500.0</v>
      </c>
      <c r="S18" s="24">
        <v>47000.0</v>
      </c>
      <c r="T18" s="32">
        <v>38000.0</v>
      </c>
      <c r="U18" s="35">
        <v>9000.0</v>
      </c>
      <c r="V18" s="24">
        <v>47000.0</v>
      </c>
      <c r="W18" s="19">
        <v>38500.0</v>
      </c>
      <c r="X18" s="28">
        <v>8500.0</v>
      </c>
      <c r="Y18" s="24">
        <v>47000.0</v>
      </c>
      <c r="Z18" s="19">
        <v>39000.0</v>
      </c>
      <c r="AA18" s="34">
        <v>7000.0</v>
      </c>
      <c r="AB18" s="24">
        <v>47000.0</v>
      </c>
    </row>
    <row r="19">
      <c r="A19" s="17" t="s">
        <v>28</v>
      </c>
      <c r="B19" s="22">
        <v>32200.0</v>
      </c>
      <c r="C19" s="22">
        <v>7800.0</v>
      </c>
      <c r="D19" s="22">
        <v>40000.0</v>
      </c>
      <c r="E19" s="22">
        <v>32700.0</v>
      </c>
      <c r="F19" s="22">
        <v>7300.0</v>
      </c>
      <c r="G19" s="22">
        <v>40000.0</v>
      </c>
      <c r="H19" s="22">
        <v>33200.0</v>
      </c>
      <c r="I19" s="22">
        <v>6800.0</v>
      </c>
      <c r="J19" s="22">
        <v>40000.0</v>
      </c>
      <c r="K19" s="23">
        <v>33700.0</v>
      </c>
      <c r="L19" s="22">
        <v>6300.0</v>
      </c>
      <c r="M19" s="22">
        <v>40000.0</v>
      </c>
      <c r="N19" s="31">
        <v>37200.0</v>
      </c>
      <c r="O19" s="24">
        <v>9800.0</v>
      </c>
      <c r="P19" s="24">
        <v>47000.0</v>
      </c>
      <c r="Q19" s="31">
        <v>37700.0</v>
      </c>
      <c r="R19" s="24">
        <v>9300.0</v>
      </c>
      <c r="S19" s="24">
        <v>47000.0</v>
      </c>
      <c r="T19" s="19">
        <v>38200.0</v>
      </c>
      <c r="U19" s="35">
        <v>8800.0</v>
      </c>
      <c r="V19" s="24">
        <v>47000.0</v>
      </c>
      <c r="W19" s="19">
        <v>38700.0</v>
      </c>
      <c r="X19" s="28">
        <v>8300.0</v>
      </c>
      <c r="Y19" s="24">
        <v>47000.0</v>
      </c>
      <c r="Z19" s="19">
        <v>39200.0</v>
      </c>
      <c r="AA19" s="34">
        <v>6800.0</v>
      </c>
      <c r="AB19" s="24">
        <v>47000.0</v>
      </c>
    </row>
    <row r="20">
      <c r="A20" s="17" t="s">
        <v>29</v>
      </c>
      <c r="B20" s="22">
        <v>32400.0</v>
      </c>
      <c r="C20" s="22">
        <v>7600.0</v>
      </c>
      <c r="D20" s="22">
        <v>40000.0</v>
      </c>
      <c r="E20" s="22">
        <v>32900.0</v>
      </c>
      <c r="F20" s="22">
        <v>7100.0</v>
      </c>
      <c r="G20" s="22">
        <v>40000.0</v>
      </c>
      <c r="H20" s="22">
        <v>33400.0</v>
      </c>
      <c r="I20" s="22">
        <v>6600.0</v>
      </c>
      <c r="J20" s="22">
        <v>40000.0</v>
      </c>
      <c r="K20" s="23">
        <v>33900.0</v>
      </c>
      <c r="L20" s="22">
        <v>6100.0</v>
      </c>
      <c r="M20" s="22">
        <v>40000.0</v>
      </c>
      <c r="N20" s="31">
        <v>37400.0</v>
      </c>
      <c r="O20" s="24">
        <v>9600.0</v>
      </c>
      <c r="P20" s="24">
        <v>47000.0</v>
      </c>
      <c r="Q20" s="31">
        <v>37900.0</v>
      </c>
      <c r="R20" s="24">
        <v>9100.0</v>
      </c>
      <c r="S20" s="24">
        <v>47000.0</v>
      </c>
      <c r="T20" s="19">
        <v>38400.0</v>
      </c>
      <c r="U20" s="35">
        <v>8600.0</v>
      </c>
      <c r="V20" s="24">
        <v>47000.0</v>
      </c>
      <c r="W20" s="19">
        <v>38900.0</v>
      </c>
      <c r="X20" s="28">
        <v>8100.0</v>
      </c>
      <c r="Y20" s="24">
        <v>47000.0</v>
      </c>
      <c r="Z20" s="19">
        <v>39400.0</v>
      </c>
      <c r="AA20" s="34">
        <v>6600.0</v>
      </c>
      <c r="AB20" s="24">
        <v>47000.0</v>
      </c>
    </row>
    <row r="21" ht="15.75" customHeight="1">
      <c r="A21" s="17" t="s">
        <v>30</v>
      </c>
      <c r="B21" s="22">
        <v>32600.0</v>
      </c>
      <c r="C21" s="22">
        <v>7400.0</v>
      </c>
      <c r="D21" s="22">
        <v>40000.0</v>
      </c>
      <c r="E21" s="22">
        <v>33100.0</v>
      </c>
      <c r="F21" s="22">
        <v>6900.0</v>
      </c>
      <c r="G21" s="22">
        <v>40000.0</v>
      </c>
      <c r="H21" s="22">
        <v>33600.0</v>
      </c>
      <c r="I21" s="22">
        <v>6400.0</v>
      </c>
      <c r="J21" s="22">
        <v>40000.0</v>
      </c>
      <c r="K21" s="23">
        <v>34100.0</v>
      </c>
      <c r="L21" s="22">
        <v>5900.0</v>
      </c>
      <c r="M21" s="22">
        <v>40000.0</v>
      </c>
      <c r="N21" s="31">
        <v>37600.0</v>
      </c>
      <c r="O21" s="24">
        <v>9400.0</v>
      </c>
      <c r="P21" s="24">
        <v>47000.0</v>
      </c>
      <c r="Q21" s="36">
        <v>38100.0</v>
      </c>
      <c r="R21" s="29">
        <v>8900.0</v>
      </c>
      <c r="S21" s="24">
        <v>47000.0</v>
      </c>
      <c r="T21" s="19">
        <v>38600.0</v>
      </c>
      <c r="U21" s="35">
        <v>8400.0</v>
      </c>
      <c r="V21" s="24">
        <v>47000.0</v>
      </c>
      <c r="W21" s="19">
        <v>39100.0</v>
      </c>
      <c r="X21" s="28">
        <v>7900.0</v>
      </c>
      <c r="Y21" s="24">
        <v>47000.0</v>
      </c>
      <c r="Z21" s="19">
        <v>39600.0</v>
      </c>
      <c r="AA21" s="34">
        <v>6400.0</v>
      </c>
      <c r="AB21" s="24">
        <v>47000.0</v>
      </c>
    </row>
    <row r="22" ht="15.75" customHeight="1">
      <c r="A22" s="17" t="s">
        <v>31</v>
      </c>
      <c r="B22" s="22">
        <v>32800.0</v>
      </c>
      <c r="C22" s="22">
        <v>7200.0</v>
      </c>
      <c r="D22" s="22">
        <v>40000.0</v>
      </c>
      <c r="E22" s="22">
        <v>33300.0</v>
      </c>
      <c r="F22" s="22">
        <v>6700.0</v>
      </c>
      <c r="G22" s="22">
        <v>40000.0</v>
      </c>
      <c r="H22" s="22">
        <v>33800.0</v>
      </c>
      <c r="I22" s="22">
        <v>6200.0</v>
      </c>
      <c r="J22" s="22">
        <v>40000.0</v>
      </c>
      <c r="K22" s="23">
        <v>34300.0</v>
      </c>
      <c r="L22" s="22">
        <v>5700.0</v>
      </c>
      <c r="M22" s="22">
        <v>40000.0</v>
      </c>
      <c r="N22" s="31">
        <v>37800.0</v>
      </c>
      <c r="O22" s="24">
        <v>9200.0</v>
      </c>
      <c r="P22" s="24">
        <v>47000.0</v>
      </c>
      <c r="Q22" s="19">
        <v>38300.0</v>
      </c>
      <c r="R22" s="28">
        <v>8700.0</v>
      </c>
      <c r="S22" s="24">
        <v>47000.0</v>
      </c>
      <c r="T22" s="19">
        <v>38800.0</v>
      </c>
      <c r="U22" s="35">
        <v>8200.0</v>
      </c>
      <c r="V22" s="24">
        <v>47000.0</v>
      </c>
      <c r="W22" s="19">
        <v>39300.0</v>
      </c>
      <c r="X22" s="28">
        <v>7700.0</v>
      </c>
      <c r="Y22" s="24">
        <v>47000.0</v>
      </c>
      <c r="Z22" s="19">
        <v>39800.0</v>
      </c>
      <c r="AA22" s="34">
        <v>6200.0</v>
      </c>
      <c r="AB22" s="24">
        <v>47000.0</v>
      </c>
    </row>
    <row r="23" ht="15.75" customHeight="1">
      <c r="A23" s="17" t="s">
        <v>32</v>
      </c>
      <c r="B23" s="22">
        <v>33000.0</v>
      </c>
      <c r="C23" s="22">
        <v>7000.0</v>
      </c>
      <c r="D23" s="22">
        <v>40000.0</v>
      </c>
      <c r="E23" s="22">
        <v>33500.0</v>
      </c>
      <c r="F23" s="22">
        <v>6500.0</v>
      </c>
      <c r="G23" s="22">
        <v>40000.0</v>
      </c>
      <c r="H23" s="22">
        <v>34000.0</v>
      </c>
      <c r="I23" s="22">
        <v>6000.0</v>
      </c>
      <c r="J23" s="22">
        <v>40000.0</v>
      </c>
      <c r="K23" s="23">
        <v>34500.0</v>
      </c>
      <c r="L23" s="22">
        <v>5500.0</v>
      </c>
      <c r="M23" s="22">
        <v>40000.0</v>
      </c>
      <c r="N23" s="32">
        <v>38000.0</v>
      </c>
      <c r="O23" s="37">
        <v>9000.0</v>
      </c>
      <c r="P23" s="24">
        <v>47000.0</v>
      </c>
      <c r="Q23" s="19">
        <v>38500.0</v>
      </c>
      <c r="R23" s="28">
        <v>8500.0</v>
      </c>
      <c r="S23" s="24">
        <v>47000.0</v>
      </c>
      <c r="T23" s="19">
        <v>39000.0</v>
      </c>
      <c r="U23" s="35">
        <v>8000.0</v>
      </c>
      <c r="V23" s="24">
        <v>47000.0</v>
      </c>
      <c r="W23" s="19">
        <v>39500.0</v>
      </c>
      <c r="X23" s="28">
        <v>7500.0</v>
      </c>
      <c r="Y23" s="24">
        <v>47000.0</v>
      </c>
      <c r="Z23" s="19">
        <v>40000.0</v>
      </c>
      <c r="AA23" s="34">
        <v>6000.0</v>
      </c>
      <c r="AB23" s="24">
        <v>47000.0</v>
      </c>
    </row>
    <row r="24" ht="15.75" customHeight="1">
      <c r="A24" s="17" t="s">
        <v>33</v>
      </c>
      <c r="B24" s="22">
        <v>33200.0</v>
      </c>
      <c r="C24" s="22">
        <v>6800.0</v>
      </c>
      <c r="D24" s="22">
        <v>40000.0</v>
      </c>
      <c r="E24" s="22">
        <v>33700.0</v>
      </c>
      <c r="F24" s="22">
        <v>6300.0</v>
      </c>
      <c r="G24" s="22">
        <v>40000.0</v>
      </c>
      <c r="H24" s="22">
        <v>34200.0</v>
      </c>
      <c r="I24" s="22">
        <v>5800.0</v>
      </c>
      <c r="J24" s="22">
        <v>40000.0</v>
      </c>
      <c r="K24" s="23">
        <v>34700.0</v>
      </c>
      <c r="L24" s="22">
        <v>5300.0</v>
      </c>
      <c r="M24" s="22">
        <v>40000.0</v>
      </c>
      <c r="N24" s="19">
        <v>38200.0</v>
      </c>
      <c r="O24" s="38">
        <v>8800.0</v>
      </c>
      <c r="P24" s="24">
        <v>47000.0</v>
      </c>
      <c r="Q24" s="19">
        <v>38700.0</v>
      </c>
      <c r="R24" s="28">
        <v>8300.0</v>
      </c>
      <c r="S24" s="24">
        <v>47000.0</v>
      </c>
      <c r="T24" s="19">
        <v>39200.0</v>
      </c>
      <c r="U24" s="35">
        <v>7800.0</v>
      </c>
      <c r="V24" s="24">
        <v>47000.0</v>
      </c>
      <c r="W24" s="19">
        <v>39700.0</v>
      </c>
      <c r="X24" s="28">
        <v>7300.0</v>
      </c>
      <c r="Y24" s="24">
        <v>47000.0</v>
      </c>
      <c r="Z24" s="19">
        <v>40200.0</v>
      </c>
      <c r="AA24" s="34">
        <v>5800.0</v>
      </c>
      <c r="AB24" s="24">
        <v>47000.0</v>
      </c>
    </row>
    <row r="25" ht="15.75" customHeight="1">
      <c r="A25" s="17" t="s">
        <v>34</v>
      </c>
      <c r="B25" s="22">
        <v>33400.0</v>
      </c>
      <c r="C25" s="22">
        <v>6600.0</v>
      </c>
      <c r="D25" s="22">
        <v>40000.0</v>
      </c>
      <c r="E25" s="22">
        <v>33900.0</v>
      </c>
      <c r="F25" s="22">
        <v>6100.0</v>
      </c>
      <c r="G25" s="22">
        <v>40000.0</v>
      </c>
      <c r="H25" s="22">
        <v>34400.0</v>
      </c>
      <c r="I25" s="22">
        <v>5600.0</v>
      </c>
      <c r="J25" s="22">
        <v>40000.0</v>
      </c>
      <c r="K25" s="23">
        <v>34900.0</v>
      </c>
      <c r="L25" s="22">
        <v>5100.0</v>
      </c>
      <c r="M25" s="22">
        <v>40000.0</v>
      </c>
      <c r="N25" s="19">
        <v>38400.0</v>
      </c>
      <c r="O25" s="38">
        <v>8600.0</v>
      </c>
      <c r="P25" s="24">
        <v>47000.0</v>
      </c>
      <c r="Q25" s="19">
        <v>38900.0</v>
      </c>
      <c r="R25" s="28">
        <v>8100.0</v>
      </c>
      <c r="S25" s="24">
        <v>47000.0</v>
      </c>
      <c r="T25" s="19">
        <v>39400.0</v>
      </c>
      <c r="U25" s="35">
        <v>7600.0</v>
      </c>
      <c r="V25" s="24">
        <v>47000.0</v>
      </c>
      <c r="W25" s="19">
        <v>39900.0</v>
      </c>
      <c r="X25" s="39">
        <v>7100.0</v>
      </c>
      <c r="Y25" s="24">
        <v>47000.0</v>
      </c>
      <c r="Z25" s="19">
        <v>40400.0</v>
      </c>
      <c r="AA25" s="34">
        <v>5600.0</v>
      </c>
      <c r="AB25" s="24">
        <v>47000.0</v>
      </c>
    </row>
    <row r="26" ht="15.75" customHeight="1">
      <c r="A26" s="17" t="s">
        <v>35</v>
      </c>
      <c r="B26" s="22">
        <v>33600.0</v>
      </c>
      <c r="C26" s="22">
        <v>6400.0</v>
      </c>
      <c r="D26" s="22">
        <v>40000.0</v>
      </c>
      <c r="E26" s="22">
        <v>34100.0</v>
      </c>
      <c r="F26" s="22">
        <v>5900.0</v>
      </c>
      <c r="G26" s="22">
        <v>40000.0</v>
      </c>
      <c r="H26" s="22">
        <v>34600.0</v>
      </c>
      <c r="I26" s="22">
        <v>5400.0</v>
      </c>
      <c r="J26" s="22">
        <v>40000.0</v>
      </c>
      <c r="K26" s="23">
        <v>35100.0</v>
      </c>
      <c r="L26" s="22">
        <v>4900.0</v>
      </c>
      <c r="M26" s="22">
        <v>40000.0</v>
      </c>
      <c r="N26" s="19">
        <v>38600.0</v>
      </c>
      <c r="O26" s="38">
        <v>8400.0</v>
      </c>
      <c r="P26" s="24">
        <v>47000.0</v>
      </c>
      <c r="Q26" s="19">
        <v>39100.0</v>
      </c>
      <c r="R26" s="28">
        <v>7900.0</v>
      </c>
      <c r="S26" s="24">
        <v>47000.0</v>
      </c>
      <c r="T26" s="19">
        <v>39600.0</v>
      </c>
      <c r="U26" s="35">
        <v>7400.0</v>
      </c>
      <c r="V26" s="24">
        <v>47000.0</v>
      </c>
      <c r="W26" s="19">
        <v>40100.0</v>
      </c>
      <c r="X26" s="39">
        <v>6900.0</v>
      </c>
      <c r="Y26" s="24">
        <v>47000.0</v>
      </c>
      <c r="Z26" s="19">
        <v>40600.0</v>
      </c>
      <c r="AA26" s="34">
        <v>5400.0</v>
      </c>
      <c r="AB26" s="24">
        <v>47000.0</v>
      </c>
    </row>
    <row r="27" ht="15.75" customHeight="1">
      <c r="A27" s="17" t="s">
        <v>36</v>
      </c>
      <c r="B27" s="22">
        <v>33800.0</v>
      </c>
      <c r="C27" s="22">
        <v>6200.0</v>
      </c>
      <c r="D27" s="22">
        <v>40000.0</v>
      </c>
      <c r="E27" s="22">
        <v>34300.0</v>
      </c>
      <c r="F27" s="22">
        <v>5700.0</v>
      </c>
      <c r="G27" s="22">
        <v>40000.0</v>
      </c>
      <c r="H27" s="22">
        <v>34800.0</v>
      </c>
      <c r="I27" s="22">
        <v>5200.0</v>
      </c>
      <c r="J27" s="22">
        <v>40000.0</v>
      </c>
      <c r="K27" s="23">
        <v>35300.0</v>
      </c>
      <c r="L27" s="22">
        <v>4700.0</v>
      </c>
      <c r="M27" s="22">
        <v>40000.0</v>
      </c>
      <c r="N27" s="19">
        <v>38800.0</v>
      </c>
      <c r="O27" s="38">
        <v>8200.0</v>
      </c>
      <c r="P27" s="24">
        <v>47000.0</v>
      </c>
      <c r="Q27" s="19">
        <v>39300.0</v>
      </c>
      <c r="R27" s="28">
        <v>7700.0</v>
      </c>
      <c r="S27" s="24">
        <v>47000.0</v>
      </c>
      <c r="T27" s="19">
        <v>39800.0</v>
      </c>
      <c r="U27" s="35">
        <v>7200.0</v>
      </c>
      <c r="V27" s="24">
        <v>47000.0</v>
      </c>
      <c r="W27" s="19">
        <v>40300.0</v>
      </c>
      <c r="X27" s="39">
        <v>6700.0</v>
      </c>
      <c r="Y27" s="24">
        <v>47000.0</v>
      </c>
      <c r="Z27" s="19">
        <v>40800.0</v>
      </c>
      <c r="AA27" s="34">
        <v>5200.0</v>
      </c>
      <c r="AB27" s="24">
        <v>47000.0</v>
      </c>
    </row>
    <row r="28" ht="15.75" customHeight="1">
      <c r="A28" s="17" t="s">
        <v>37</v>
      </c>
      <c r="B28" s="22">
        <v>34000.0</v>
      </c>
      <c r="C28" s="22">
        <v>6000.0</v>
      </c>
      <c r="D28" s="22">
        <v>40000.0</v>
      </c>
      <c r="E28" s="22">
        <v>34500.0</v>
      </c>
      <c r="F28" s="22">
        <v>5500.0</v>
      </c>
      <c r="G28" s="22">
        <v>40000.0</v>
      </c>
      <c r="H28" s="22">
        <v>35000.0</v>
      </c>
      <c r="I28" s="22">
        <v>5000.0</v>
      </c>
      <c r="J28" s="22">
        <v>40000.0</v>
      </c>
      <c r="K28" s="23">
        <v>35500.0</v>
      </c>
      <c r="L28" s="22">
        <v>4500.0</v>
      </c>
      <c r="M28" s="22">
        <v>40000.0</v>
      </c>
      <c r="N28" s="19">
        <v>39000.0</v>
      </c>
      <c r="O28" s="38">
        <v>8000.0</v>
      </c>
      <c r="P28" s="24">
        <v>47000.0</v>
      </c>
      <c r="Q28" s="19">
        <v>39500.0</v>
      </c>
      <c r="R28" s="28">
        <v>7500.0</v>
      </c>
      <c r="S28" s="24">
        <v>47000.0</v>
      </c>
      <c r="T28" s="19">
        <v>40000.0</v>
      </c>
      <c r="U28" s="35">
        <v>7000.0</v>
      </c>
      <c r="V28" s="24">
        <v>47000.0</v>
      </c>
      <c r="W28" s="19">
        <v>40500.0</v>
      </c>
      <c r="X28" s="39">
        <v>6500.0</v>
      </c>
      <c r="Y28" s="24">
        <v>47000.0</v>
      </c>
      <c r="Z28" s="19">
        <v>41000.0</v>
      </c>
      <c r="AA28" s="34">
        <v>5000.0</v>
      </c>
      <c r="AB28" s="24">
        <v>47000.0</v>
      </c>
    </row>
    <row r="29" ht="15.75" customHeight="1">
      <c r="A29" s="17" t="s">
        <v>38</v>
      </c>
      <c r="B29" s="21">
        <v>34200.0</v>
      </c>
      <c r="C29" s="21">
        <v>5800.0</v>
      </c>
      <c r="D29" s="22">
        <v>40000.0</v>
      </c>
      <c r="E29" s="21">
        <v>34700.0</v>
      </c>
      <c r="F29" s="21">
        <v>5300.0</v>
      </c>
      <c r="G29" s="22">
        <v>40000.0</v>
      </c>
      <c r="H29" s="40">
        <v>35200.0</v>
      </c>
      <c r="I29" s="40">
        <v>4800.0</v>
      </c>
      <c r="J29" s="22">
        <v>40000.0</v>
      </c>
      <c r="K29" s="41">
        <v>35700.0</v>
      </c>
      <c r="L29" s="40">
        <v>4300.0</v>
      </c>
      <c r="M29" s="22">
        <v>40000.0</v>
      </c>
      <c r="N29" s="42">
        <v>39200.0</v>
      </c>
      <c r="O29" s="38">
        <v>7800.0</v>
      </c>
      <c r="P29" s="24">
        <v>47000.0</v>
      </c>
      <c r="Q29" s="42">
        <v>39700.0</v>
      </c>
      <c r="R29" s="28">
        <v>7300.0</v>
      </c>
      <c r="S29" s="24">
        <v>47000.0</v>
      </c>
      <c r="T29" s="42">
        <v>40200.0</v>
      </c>
      <c r="U29" s="35">
        <v>6800.0</v>
      </c>
      <c r="V29" s="24">
        <v>47000.0</v>
      </c>
      <c r="W29" s="43">
        <v>40700.0</v>
      </c>
      <c r="X29" s="39">
        <v>6300.0</v>
      </c>
      <c r="Y29" s="24">
        <v>47000.0</v>
      </c>
      <c r="Z29" s="43">
        <v>41200.0</v>
      </c>
      <c r="AA29" s="34">
        <v>4800.0</v>
      </c>
      <c r="AB29" s="24">
        <v>47000.0</v>
      </c>
    </row>
    <row r="30" ht="15.75" customHeight="1">
      <c r="A30" s="17" t="s">
        <v>39</v>
      </c>
      <c r="B30" s="21">
        <v>34400.0</v>
      </c>
      <c r="C30" s="21">
        <v>5600.0</v>
      </c>
      <c r="D30" s="22">
        <v>40000.0</v>
      </c>
      <c r="E30" s="21">
        <v>34900.0</v>
      </c>
      <c r="F30" s="21">
        <v>5100.0</v>
      </c>
      <c r="G30" s="22">
        <v>40000.0</v>
      </c>
      <c r="H30" s="40">
        <v>35400.0</v>
      </c>
      <c r="I30" s="40">
        <v>4600.0</v>
      </c>
      <c r="J30" s="22">
        <v>40000.0</v>
      </c>
      <c r="K30" s="41">
        <v>35900.0</v>
      </c>
      <c r="L30" s="40">
        <v>4100.0</v>
      </c>
      <c r="M30" s="22">
        <v>40000.0</v>
      </c>
      <c r="N30" s="42">
        <v>39400.0</v>
      </c>
      <c r="O30" s="44">
        <v>7600.0</v>
      </c>
      <c r="P30" s="24">
        <v>47000.0</v>
      </c>
      <c r="Q30" s="42">
        <v>39900.0</v>
      </c>
      <c r="R30" s="39">
        <v>7100.0</v>
      </c>
      <c r="S30" s="24">
        <v>47000.0</v>
      </c>
      <c r="T30" s="42">
        <v>40400.0</v>
      </c>
      <c r="U30" s="35">
        <v>6600.0</v>
      </c>
      <c r="V30" s="24">
        <v>47000.0</v>
      </c>
      <c r="W30" s="43">
        <v>40900.0</v>
      </c>
      <c r="X30" s="45">
        <v>6100.0</v>
      </c>
      <c r="Y30" s="24">
        <v>47000.0</v>
      </c>
      <c r="Z30" s="43">
        <v>41400.0</v>
      </c>
      <c r="AA30" s="43">
        <v>4600.0</v>
      </c>
      <c r="AB30" s="24">
        <v>47000.0</v>
      </c>
    </row>
    <row r="31" ht="15.75" customHeight="1">
      <c r="A31" s="46" t="s">
        <v>40</v>
      </c>
      <c r="B31" s="21">
        <v>34600.0</v>
      </c>
      <c r="C31" s="21">
        <v>5400.0</v>
      </c>
      <c r="D31" s="22">
        <v>40000.0</v>
      </c>
      <c r="E31" s="21">
        <v>35100.0</v>
      </c>
      <c r="F31" s="21">
        <v>4900.0</v>
      </c>
      <c r="G31" s="22">
        <v>40000.0</v>
      </c>
      <c r="H31" s="40">
        <v>35600.0</v>
      </c>
      <c r="I31" s="40">
        <v>4400.0</v>
      </c>
      <c r="J31" s="22">
        <v>40000.0</v>
      </c>
      <c r="K31" s="41">
        <v>36100.0</v>
      </c>
      <c r="L31" s="40">
        <v>3900.0</v>
      </c>
      <c r="M31" s="22">
        <v>40000.0</v>
      </c>
      <c r="N31" s="42">
        <v>39600.0</v>
      </c>
      <c r="O31" s="44">
        <v>7400.0</v>
      </c>
      <c r="P31" s="24">
        <v>47000.0</v>
      </c>
      <c r="Q31" s="42">
        <v>40100.0</v>
      </c>
      <c r="R31" s="39">
        <v>6900.0</v>
      </c>
      <c r="S31" s="24">
        <v>47000.0</v>
      </c>
      <c r="T31" s="42">
        <v>40600.0</v>
      </c>
      <c r="U31" s="35">
        <v>6400.0</v>
      </c>
      <c r="V31" s="24">
        <v>47000.0</v>
      </c>
      <c r="W31" s="43">
        <v>41100.0</v>
      </c>
      <c r="X31" s="45">
        <v>5900.0</v>
      </c>
      <c r="Y31" s="24">
        <v>47000.0</v>
      </c>
      <c r="Z31" s="43">
        <v>41600.0</v>
      </c>
      <c r="AA31" s="43">
        <v>4400.0</v>
      </c>
      <c r="AB31" s="24">
        <v>47000.0</v>
      </c>
    </row>
    <row r="32" ht="15.75" customHeight="1">
      <c r="A32" s="46" t="s">
        <v>41</v>
      </c>
      <c r="B32" s="21">
        <v>34800.0</v>
      </c>
      <c r="C32" s="21">
        <v>5200.0</v>
      </c>
      <c r="D32" s="22">
        <v>40000.0</v>
      </c>
      <c r="E32" s="21">
        <v>35300.0</v>
      </c>
      <c r="F32" s="21">
        <v>4700.0</v>
      </c>
      <c r="G32" s="22">
        <v>40000.0</v>
      </c>
      <c r="H32" s="40">
        <v>35800.0</v>
      </c>
      <c r="I32" s="40">
        <v>4200.0</v>
      </c>
      <c r="J32" s="22">
        <v>40000.0</v>
      </c>
      <c r="K32" s="41">
        <v>36300.0</v>
      </c>
      <c r="L32" s="40">
        <v>3700.0</v>
      </c>
      <c r="M32" s="22">
        <v>40000.0</v>
      </c>
      <c r="N32" s="42">
        <v>39800.0</v>
      </c>
      <c r="O32" s="44">
        <v>7200.0</v>
      </c>
      <c r="P32" s="24">
        <v>47000.0</v>
      </c>
      <c r="Q32" s="42">
        <v>40300.0</v>
      </c>
      <c r="R32" s="39">
        <v>6700.0</v>
      </c>
      <c r="S32" s="24">
        <v>47000.0</v>
      </c>
      <c r="T32" s="42">
        <v>40800.0</v>
      </c>
      <c r="U32" s="35">
        <v>6200.0</v>
      </c>
      <c r="V32" s="24">
        <v>47000.0</v>
      </c>
      <c r="W32" s="43">
        <v>41300.0</v>
      </c>
      <c r="X32" s="45">
        <v>5700.0</v>
      </c>
      <c r="Y32" s="24">
        <v>47000.0</v>
      </c>
      <c r="Z32" s="43">
        <v>41800.0</v>
      </c>
      <c r="AA32" s="43">
        <v>4200.0</v>
      </c>
      <c r="AB32" s="24">
        <v>47000.0</v>
      </c>
    </row>
    <row r="33" ht="15.75" customHeight="1">
      <c r="A33" s="46" t="s">
        <v>42</v>
      </c>
      <c r="B33" s="21">
        <v>35000.0</v>
      </c>
      <c r="C33" s="21">
        <v>5000.0</v>
      </c>
      <c r="D33" s="22">
        <v>40000.0</v>
      </c>
      <c r="E33" s="21">
        <v>35500.0</v>
      </c>
      <c r="F33" s="21">
        <v>4500.0</v>
      </c>
      <c r="G33" s="22">
        <v>40000.0</v>
      </c>
      <c r="H33" s="40">
        <v>36000.0</v>
      </c>
      <c r="I33" s="40">
        <v>4000.0</v>
      </c>
      <c r="J33" s="22">
        <v>40000.0</v>
      </c>
      <c r="K33" s="41">
        <v>36500.0</v>
      </c>
      <c r="L33" s="40">
        <v>3500.0</v>
      </c>
      <c r="M33" s="22">
        <v>40000.0</v>
      </c>
      <c r="N33" s="42">
        <v>40000.0</v>
      </c>
      <c r="O33" s="44">
        <v>7000.0</v>
      </c>
      <c r="P33" s="24">
        <v>47000.0</v>
      </c>
      <c r="Q33" s="42">
        <v>40500.0</v>
      </c>
      <c r="R33" s="39">
        <v>6500.0</v>
      </c>
      <c r="S33" s="24">
        <v>47000.0</v>
      </c>
      <c r="T33" s="42">
        <v>41000.0</v>
      </c>
      <c r="U33" s="35">
        <v>6000.0</v>
      </c>
      <c r="V33" s="24">
        <v>47000.0</v>
      </c>
      <c r="W33" s="43">
        <v>41500.0</v>
      </c>
      <c r="X33" s="45">
        <v>5500.0</v>
      </c>
      <c r="Y33" s="24">
        <v>47000.0</v>
      </c>
      <c r="Z33" s="43">
        <v>42000.0</v>
      </c>
      <c r="AA33" s="43">
        <v>4000.0</v>
      </c>
      <c r="AB33" s="24">
        <v>47000.0</v>
      </c>
    </row>
    <row r="34" ht="15.75" customHeight="1">
      <c r="A34" s="46" t="s">
        <v>43</v>
      </c>
      <c r="B34" s="47">
        <v>35200.0</v>
      </c>
      <c r="C34" s="48">
        <v>4800.0</v>
      </c>
      <c r="D34" s="22">
        <v>40000.0</v>
      </c>
      <c r="E34" s="47">
        <v>35700.0</v>
      </c>
      <c r="F34" s="47">
        <v>4300.0</v>
      </c>
      <c r="G34" s="22">
        <v>40000.0</v>
      </c>
      <c r="H34" s="47">
        <v>36200.0</v>
      </c>
      <c r="I34" s="47">
        <v>3800.0</v>
      </c>
      <c r="J34" s="22">
        <v>40000.0</v>
      </c>
      <c r="K34" s="47">
        <v>36700.0</v>
      </c>
      <c r="L34" s="26">
        <v>3300.0</v>
      </c>
      <c r="M34" s="22">
        <v>40000.0</v>
      </c>
      <c r="N34" s="49">
        <v>40200.0</v>
      </c>
      <c r="O34" s="44">
        <v>6800.0</v>
      </c>
      <c r="P34" s="24">
        <v>47000.0</v>
      </c>
      <c r="Q34" s="34">
        <v>40700.0</v>
      </c>
      <c r="R34" s="39">
        <v>6300.0</v>
      </c>
      <c r="S34" s="24">
        <v>47000.0</v>
      </c>
      <c r="T34" s="34">
        <v>41200.0</v>
      </c>
      <c r="U34" s="35">
        <v>5800.0</v>
      </c>
      <c r="V34" s="24">
        <v>47000.0</v>
      </c>
      <c r="W34" s="34">
        <v>41700.0</v>
      </c>
      <c r="X34" s="45">
        <v>5300.0</v>
      </c>
      <c r="Y34" s="24">
        <v>47000.0</v>
      </c>
      <c r="Z34" s="34">
        <v>42200.0</v>
      </c>
      <c r="AA34" s="43">
        <v>3800.0</v>
      </c>
      <c r="AB34" s="24">
        <v>47000.0</v>
      </c>
    </row>
    <row r="35" ht="15.75" customHeight="1">
      <c r="A35" s="46" t="s">
        <v>44</v>
      </c>
      <c r="B35" s="50">
        <v>35400.0</v>
      </c>
      <c r="C35" s="51">
        <v>4600.0</v>
      </c>
      <c r="D35" s="23">
        <v>40000.0</v>
      </c>
      <c r="E35" s="50">
        <v>35900.0</v>
      </c>
      <c r="F35" s="50">
        <v>4100.0</v>
      </c>
      <c r="G35" s="23">
        <v>40000.0</v>
      </c>
      <c r="H35" s="50">
        <v>36400.0</v>
      </c>
      <c r="I35" s="50">
        <v>3600.0</v>
      </c>
      <c r="J35" s="22">
        <v>40000.0</v>
      </c>
      <c r="K35" s="50">
        <v>36900.0</v>
      </c>
      <c r="L35" s="30">
        <v>3100.0</v>
      </c>
      <c r="M35" s="22">
        <v>40000.0</v>
      </c>
      <c r="N35" s="52">
        <v>40400.0</v>
      </c>
      <c r="O35" s="44">
        <v>6600.0</v>
      </c>
      <c r="P35" s="24">
        <v>47000.0</v>
      </c>
      <c r="Q35" s="35">
        <v>40900.0</v>
      </c>
      <c r="R35" s="39">
        <v>6100.0</v>
      </c>
      <c r="S35" s="24">
        <v>47000.0</v>
      </c>
      <c r="T35" s="35">
        <v>41400.0</v>
      </c>
      <c r="U35" s="35">
        <v>5600.0</v>
      </c>
      <c r="V35" s="24">
        <v>47000.0</v>
      </c>
      <c r="W35" s="35">
        <v>41900.0</v>
      </c>
      <c r="X35" s="45">
        <v>5100.0</v>
      </c>
      <c r="Y35" s="24">
        <v>47000.0</v>
      </c>
      <c r="Z35" s="35">
        <v>42400.0</v>
      </c>
      <c r="AA35" s="45">
        <v>3600.0</v>
      </c>
      <c r="AB35" s="24">
        <v>47000.0</v>
      </c>
    </row>
    <row r="36" ht="15.75" customHeight="1">
      <c r="A36" s="1" t="s">
        <v>45</v>
      </c>
      <c r="B36" s="3"/>
      <c r="C36" s="3"/>
      <c r="D36" s="3"/>
      <c r="E36" s="3"/>
      <c r="F36" s="3"/>
      <c r="G36" s="3"/>
      <c r="H36" s="53"/>
      <c r="I36" s="54"/>
      <c r="J36" s="53"/>
      <c r="K36" s="53"/>
      <c r="L36" s="53"/>
      <c r="M36" s="53"/>
      <c r="N36" s="55"/>
      <c r="O36" s="56"/>
      <c r="P36" s="53"/>
      <c r="Q36" s="53"/>
      <c r="R36" s="54"/>
      <c r="S36" s="53"/>
      <c r="T36" s="53"/>
      <c r="U36" s="3"/>
      <c r="V36" s="3"/>
      <c r="W36" s="3"/>
      <c r="X36" s="3"/>
      <c r="Y36" s="3"/>
      <c r="Z36" s="3"/>
      <c r="AA36" s="3"/>
      <c r="AB36" s="3"/>
    </row>
    <row r="37" ht="15.75" customHeight="1">
      <c r="A37" s="1"/>
      <c r="B37" s="57" t="s">
        <v>46</v>
      </c>
      <c r="C37" s="3"/>
      <c r="D37" s="3"/>
      <c r="E37" s="3"/>
      <c r="F37" s="3"/>
      <c r="G37" s="3"/>
      <c r="H37" s="57" t="s">
        <v>47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5.75" customHeight="1">
      <c r="A38" s="1"/>
      <c r="B38" s="3" t="s">
        <v>48</v>
      </c>
      <c r="C38" s="3"/>
      <c r="D38" s="3" t="s">
        <v>49</v>
      </c>
      <c r="E38" s="3"/>
      <c r="F38" s="3"/>
      <c r="G38" s="3"/>
      <c r="H38" s="3"/>
      <c r="I38" s="58" t="s">
        <v>50</v>
      </c>
      <c r="Y38" s="3"/>
      <c r="Z38" s="3"/>
      <c r="AA38" s="3"/>
      <c r="AB38" s="3"/>
    </row>
    <row r="39" ht="15.75" customHeight="1">
      <c r="A39" s="1"/>
      <c r="B39" s="57" t="s">
        <v>51</v>
      </c>
      <c r="C39" s="3"/>
      <c r="D39" s="3"/>
      <c r="E39" s="3"/>
      <c r="F39" s="3"/>
      <c r="G39" s="3"/>
      <c r="H39" s="3"/>
      <c r="I39" s="58" t="s">
        <v>52</v>
      </c>
      <c r="Y39" s="3"/>
      <c r="Z39" s="3"/>
      <c r="AA39" s="3"/>
      <c r="AB39" s="3"/>
    </row>
    <row r="40" ht="15.75" customHeight="1">
      <c r="A40" s="1"/>
      <c r="B40" s="3" t="s">
        <v>53</v>
      </c>
      <c r="C40" s="3"/>
      <c r="D40" s="59">
        <v>46106.0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15.75" customHeight="1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5.75" customHeight="1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5.75" customHeight="1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5.75" customHeight="1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5.75" customHeight="1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5.75" customHeight="1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5.75" customHeight="1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5.75" customHeight="1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5.75" customHeight="1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5.75" customHeight="1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5.75" customHeight="1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5.75" customHeight="1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5.75" customHeight="1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5.75" customHeight="1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5.75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5.75" customHeight="1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5.75" customHeight="1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5.75" customHeight="1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5.75" customHeight="1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5.75" customHeight="1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5.75" customHeight="1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5.75" customHeight="1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5.75" customHeight="1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5.75" customHeight="1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5.75" customHeight="1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5.75" customHeight="1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5.75" customHeight="1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5.75" customHeight="1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5.75" customHeight="1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5.75" customHeight="1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5.75" customHeight="1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5.75" customHeight="1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5.75" customHeight="1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5.75" customHeight="1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5.75" customHeight="1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5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5.75" customHeight="1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5.7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5.75" customHeight="1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5.75" customHeight="1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5.75" customHeight="1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5.75" customHeight="1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5.75" customHeight="1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5.75" customHeight="1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5.75" customHeight="1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5.75" customHeight="1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5.75" customHeight="1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5.7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5.75" customHeight="1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5.75" customHeight="1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5.75" customHeight="1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5.75" customHeight="1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5.75" customHeight="1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5.75" customHeight="1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5.75" customHeight="1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5.7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5.75" customHeight="1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5.75" customHeight="1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5.75" customHeight="1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5.75" customHeight="1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5.75" customHeight="1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5.7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5.75" customHeight="1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5.75" customHeight="1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5.75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5.75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5.75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5.75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5.75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5.75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5.75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5.75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5.75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5.75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5.75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5.75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5.75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5.75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75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5.75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5.75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5.75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5.75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5.75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5.75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5.75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5.75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5.75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5.75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5.75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5.75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5.75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5.75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5.75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5.75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5.75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5.75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5.75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5.75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5.75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5.75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5.75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5.75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5.75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5.75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5.75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5.75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5.75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5.75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5.75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5.75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5.75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5.75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5.75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5.75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5.75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5.75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5.75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5.75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5.75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5.7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5.7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5.7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5.7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5.7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5.7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5.7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5.7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5.7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5.7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5.7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5.7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5.7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5.7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5.7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5.7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5.7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5.7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5.7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5.7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5.7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5.7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5.7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5.7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5.7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5.7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5.7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5.7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5.7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5.7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5.7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5.7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5.7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5.7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5.7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5.7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5.7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5.7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5.7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5.7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5.7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5.7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5.7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5.7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5.7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5.7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5.7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5.7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5.7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5.7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5.7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5.7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5.7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5.7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5.7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5.7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5.7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5.7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5.7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5.7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5.7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5.7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5.7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5.7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5.7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5.7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5.7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5.7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5.7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5.7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5.7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5.7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5.7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5.7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5.7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5.7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5.7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5.7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5.7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5.7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5.7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5.7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ht="15.7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ht="15.7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ht="15.7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ht="15.7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ht="15.7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ht="15.7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ht="15.7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ht="15.7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ht="15.7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ht="15.7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ht="15.7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ht="15.7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ht="15.7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ht="15.7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ht="15.7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ht="15.7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ht="15.7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ht="15.7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ht="15.7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ht="15.7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ht="15.7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ht="15.7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ht="15.7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ht="15.7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ht="15.7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ht="15.7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ht="15.7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ht="15.7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ht="15.7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ht="15.7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ht="15.7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ht="15.7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ht="15.7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ht="15.7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ht="15.7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ht="15.7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ht="15.7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ht="15.7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ht="15.7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ht="15.7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ht="15.7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ht="15.7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ht="15.7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ht="15.7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ht="15.7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ht="15.7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ht="15.7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ht="15.7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ht="15.7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ht="15.7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ht="15.7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ht="15.7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ht="15.7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ht="15.7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ht="15.7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ht="15.7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ht="15.7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ht="15.7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ht="15.7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ht="15.7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ht="15.7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ht="15.7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ht="15.7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ht="15.7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ht="15.7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ht="15.7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ht="15.7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ht="15.7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ht="15.7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ht="15.7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ht="15.7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ht="15.7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ht="15.7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ht="15.7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ht="15.7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ht="15.7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ht="15.7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ht="15.7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ht="15.7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ht="15.7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ht="15.7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ht="15.7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ht="15.7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ht="15.7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ht="15.7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ht="15.7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ht="15.7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ht="15.7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ht="15.7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ht="15.7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ht="15.7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ht="15.7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ht="15.7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ht="15.7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ht="15.7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ht="15.7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ht="15.7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ht="15.7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ht="15.7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ht="15.7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ht="15.7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ht="15.7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ht="15.7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ht="15.7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ht="15.7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ht="15.7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ht="15.7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ht="15.7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ht="15.7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ht="15.7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ht="15.7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ht="15.7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ht="15.7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ht="15.7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ht="15.7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ht="15.7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ht="15.7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ht="15.7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ht="15.7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ht="15.7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ht="15.7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ht="15.7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ht="15.7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ht="15.7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ht="15.7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ht="15.7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ht="15.7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ht="15.7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ht="15.7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ht="15.7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ht="15.7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ht="15.7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ht="15.7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ht="15.7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ht="15.7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ht="15.7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ht="15.7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ht="15.7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ht="15.7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ht="15.7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ht="15.7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ht="15.7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ht="15.7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ht="15.7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ht="15.7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ht="15.7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ht="15.7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ht="15.7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ht="15.7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ht="15.7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ht="15.7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ht="15.7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ht="15.7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ht="15.7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ht="15.7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ht="15.7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ht="15.7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ht="15.7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ht="15.7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ht="15.7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ht="15.7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ht="15.7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ht="15.7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ht="15.7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ht="15.7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ht="15.7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ht="15.7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ht="15.7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ht="15.7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ht="15.7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ht="15.7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ht="15.7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ht="15.7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ht="15.7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ht="15.7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ht="15.7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ht="15.7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ht="15.7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ht="15.7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ht="15.7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ht="15.7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ht="15.7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ht="15.7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ht="15.7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ht="15.7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ht="15.7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ht="15.7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ht="15.7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ht="15.7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ht="15.7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ht="15.7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ht="15.7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ht="15.7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ht="15.7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ht="15.7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ht="15.7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ht="15.7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ht="15.7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ht="15.7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ht="15.7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ht="15.7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ht="15.7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ht="15.7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ht="15.7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ht="15.7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ht="15.7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ht="15.7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ht="15.7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ht="15.7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ht="15.7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ht="15.7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ht="15.7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ht="15.7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ht="15.7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ht="15.7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ht="15.7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ht="15.7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ht="15.7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ht="15.7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ht="15.7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ht="15.7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ht="15.7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ht="15.7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ht="15.7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ht="15.7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ht="15.7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ht="15.7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ht="15.7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ht="15.7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ht="15.7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ht="15.7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ht="15.7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ht="15.7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ht="15.7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ht="15.7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ht="15.7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ht="15.7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ht="15.7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ht="15.7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ht="15.7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ht="15.7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ht="15.7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ht="15.7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ht="15.7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ht="15.7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ht="15.7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ht="15.7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ht="15.7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ht="15.7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ht="15.7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ht="15.7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ht="15.7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ht="15.7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ht="15.7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ht="15.7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ht="15.7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ht="15.7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ht="15.7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ht="15.7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ht="15.7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ht="15.7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ht="15.7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ht="15.7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ht="15.7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ht="15.7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ht="15.7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ht="15.7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ht="15.7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ht="15.7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ht="15.7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ht="15.7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ht="15.7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ht="15.7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ht="15.7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ht="15.7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ht="15.7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ht="15.7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ht="15.7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ht="15.7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ht="15.7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ht="15.7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ht="15.7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ht="15.7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ht="15.7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ht="15.7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ht="15.7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ht="15.7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ht="15.7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ht="15.7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ht="15.7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ht="15.7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ht="15.7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ht="15.7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ht="15.7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ht="15.7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ht="15.7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ht="15.7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ht="15.7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ht="15.7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ht="15.7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ht="15.7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ht="15.7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ht="15.7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ht="15.7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ht="15.7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ht="15.7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ht="15.7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ht="15.7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ht="15.7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ht="15.7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ht="15.7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ht="15.7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ht="15.7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ht="15.7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ht="15.7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ht="15.7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ht="15.7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ht="15.7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ht="15.7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ht="15.7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ht="15.7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ht="15.7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ht="15.7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ht="15.7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ht="15.7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ht="15.7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ht="15.7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ht="15.7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ht="15.7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ht="15.7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ht="15.7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ht="15.7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ht="15.7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ht="15.7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ht="15.7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ht="15.7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ht="15.7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ht="15.7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ht="15.7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ht="15.7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ht="15.7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ht="15.7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ht="15.7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ht="15.7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ht="15.7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ht="15.7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ht="15.7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ht="15.7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ht="15.7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ht="15.7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ht="15.7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ht="15.7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ht="15.7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ht="15.7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ht="15.7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ht="15.7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ht="15.7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ht="15.7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ht="15.7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ht="15.7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ht="15.7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ht="15.7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ht="15.7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ht="15.7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ht="15.7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ht="15.7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ht="15.7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ht="15.7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ht="15.7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ht="15.7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ht="15.7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ht="15.7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ht="15.7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ht="15.7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ht="15.7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ht="15.7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ht="15.7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ht="15.7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ht="15.7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ht="15.7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ht="15.7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ht="15.7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ht="15.7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ht="15.7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ht="15.7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ht="15.7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ht="15.7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ht="15.7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ht="15.7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ht="15.7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ht="15.7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ht="15.7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ht="15.7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ht="15.7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ht="15.7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ht="15.7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ht="15.7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ht="15.7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ht="15.7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ht="15.7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ht="15.7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ht="15.7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ht="15.7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ht="15.7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ht="15.7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ht="15.7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ht="15.7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ht="15.7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ht="15.7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ht="15.7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ht="15.7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ht="15.7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ht="15.7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ht="15.7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ht="15.7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ht="15.7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ht="15.7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ht="15.7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ht="15.7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ht="15.7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ht="15.7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ht="15.7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ht="15.7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ht="15.7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ht="15.7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ht="15.7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ht="15.7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ht="15.7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ht="15.7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ht="15.7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ht="15.7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ht="15.7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ht="15.7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ht="15.7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ht="15.7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ht="15.7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ht="15.7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ht="15.7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ht="15.7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ht="15.7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ht="15.7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ht="15.7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ht="15.7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ht="15.7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ht="15.7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ht="15.7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ht="15.7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ht="15.7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ht="15.7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ht="15.7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ht="15.7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ht="15.7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ht="15.7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ht="15.7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ht="15.7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ht="15.7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ht="15.7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ht="15.7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ht="15.7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ht="15.7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ht="15.7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ht="15.7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ht="15.7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ht="15.7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ht="15.7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ht="15.7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ht="15.7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ht="15.7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ht="15.7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ht="15.7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ht="15.7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ht="15.7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ht="15.7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ht="15.7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ht="15.7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ht="15.7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ht="15.7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ht="15.7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ht="15.7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ht="15.7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ht="15.7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ht="15.7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ht="15.7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ht="15.7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ht="15.7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ht="15.7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ht="15.7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ht="15.7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ht="15.7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ht="15.7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ht="15.7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ht="15.7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ht="15.7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ht="15.7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ht="15.7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ht="15.7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ht="15.7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ht="15.7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ht="15.7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ht="15.7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ht="15.7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ht="15.7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ht="15.7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ht="15.7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ht="15.7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ht="15.7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ht="15.7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ht="15.7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ht="15.7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ht="15.7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ht="15.7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ht="15.7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ht="15.7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ht="15.7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ht="15.7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ht="15.7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ht="15.7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ht="15.7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ht="15.7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ht="15.7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ht="15.7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ht="15.7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ht="15.7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ht="15.7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ht="15.7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ht="15.7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ht="15.7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ht="15.7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ht="15.7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ht="15.7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ht="15.7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ht="15.7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ht="15.7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ht="15.7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ht="15.7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ht="15.7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ht="15.7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ht="15.7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ht="15.7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ht="15.7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ht="15.7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ht="15.7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ht="15.7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ht="15.7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ht="15.7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ht="15.7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ht="15.7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ht="15.7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ht="15.7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ht="15.7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ht="15.7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ht="15.7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ht="15.7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ht="15.7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ht="15.7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ht="15.7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ht="15.7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ht="15.7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ht="15.7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ht="15.7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ht="15.7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ht="15.7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ht="15.7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ht="15.7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ht="15.7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ht="15.7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ht="15.7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ht="15.7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ht="15.7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ht="15.7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ht="15.7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ht="15.7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ht="15.7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ht="15.7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ht="15.7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ht="15.7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ht="15.7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ht="15.7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ht="15.7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ht="15.7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ht="15.7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ht="15.7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ht="15.7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ht="15.7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ht="15.7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ht="15.7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ht="15.7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ht="15.7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ht="15.7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ht="15.7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ht="15.7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ht="15.7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ht="15.7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ht="15.7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ht="15.7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ht="15.7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ht="15.7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ht="15.7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ht="15.7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ht="15.7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ht="15.7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ht="15.7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ht="15.7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ht="15.7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ht="15.7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ht="15.7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ht="15.7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ht="15.7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ht="15.7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ht="15.7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ht="15.7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ht="15.7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ht="15.7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ht="15.7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ht="15.7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ht="15.7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ht="15.7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ht="15.7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ht="15.7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ht="15.7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ht="15.7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ht="15.7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ht="15.7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ht="15.7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ht="15.7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ht="15.7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ht="15.7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ht="15.7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ht="15.7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ht="15.7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ht="15.7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ht="15.7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ht="15.7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ht="15.7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ht="15.7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ht="15.7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ht="15.7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ht="15.7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ht="15.7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ht="15.7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ht="15.7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ht="15.7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ht="15.7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ht="15.7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ht="15.7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ht="15.7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ht="15.7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ht="15.7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ht="15.7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ht="15.7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ht="15.7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ht="15.7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ht="15.7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ht="15.7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ht="15.7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ht="15.7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ht="15.7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ht="15.7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ht="15.7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ht="15.7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ht="15.7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ht="15.7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ht="15.7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ht="15.7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ht="15.7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ht="15.7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ht="15.7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ht="15.7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ht="15.7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ht="15.7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ht="15.7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ht="15.7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ht="15.7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ht="15.7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ht="15.7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ht="15.7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ht="15.7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ht="15.7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ht="15.7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ht="15.7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ht="15.7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ht="15.7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ht="15.7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ht="15.7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ht="15.7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ht="15.7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ht="15.7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ht="15.7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ht="15.7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ht="15.7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ht="15.7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ht="15.7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ht="15.7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ht="15.7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ht="15.7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ht="15.7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ht="15.7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ht="15.7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ht="15.7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ht="15.7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ht="15.7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ht="15.7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ht="15.7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ht="15.7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ht="15.7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ht="15.7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ht="15.7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ht="15.7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ht="15.7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ht="15.7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ht="15.7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ht="15.7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ht="15.7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ht="15.7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ht="15.7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ht="15.7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ht="15.7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ht="15.7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ht="15.7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ht="15.7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ht="15.7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ht="15.7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ht="15.7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ht="15.7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ht="15.7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ht="15.7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ht="15.7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ht="15.7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ht="15.7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ht="15.7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5.7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5.7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5.7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5.7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ht="15.7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ht="15.7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ht="15.7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ht="15.7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ht="15.7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ht="15.7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ht="15.7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ht="15.7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ht="15.7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ht="15.7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ht="15.7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ht="15.7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ht="15.7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ht="15.7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ht="15.7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ht="15.7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ht="15.7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ht="15.7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ht="15.7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ht="15.7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ht="15.7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ht="15.7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ht="15.7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ht="15.7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</sheetData>
  <mergeCells count="6">
    <mergeCell ref="B1:Z1"/>
    <mergeCell ref="B2:Z2"/>
    <mergeCell ref="B3:Z3"/>
    <mergeCell ref="B4:Z4"/>
    <mergeCell ref="I38:X38"/>
    <mergeCell ref="I39:X3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5" max="5" width="8.14"/>
    <col customWidth="1" min="6" max="6" width="7.71"/>
    <col customWidth="1" min="7" max="7" width="10.57"/>
    <col customWidth="1" min="8" max="8" width="10.14"/>
  </cols>
  <sheetData>
    <row r="1">
      <c r="A1" s="60" t="s">
        <v>54</v>
      </c>
      <c r="B1" s="60" t="s">
        <v>55</v>
      </c>
      <c r="C1" s="60" t="s">
        <v>56</v>
      </c>
      <c r="D1" s="61" t="s">
        <v>57</v>
      </c>
      <c r="E1" s="62" t="s">
        <v>58</v>
      </c>
      <c r="F1" s="62" t="s">
        <v>59</v>
      </c>
      <c r="G1" s="63" t="s">
        <v>60</v>
      </c>
      <c r="H1" s="63" t="s">
        <v>61</v>
      </c>
      <c r="I1" s="60" t="s">
        <v>62</v>
      </c>
      <c r="J1" s="62" t="s">
        <v>63</v>
      </c>
      <c r="K1" s="62" t="s">
        <v>64</v>
      </c>
      <c r="L1" s="64" t="s">
        <v>65</v>
      </c>
      <c r="M1" s="64" t="s">
        <v>66</v>
      </c>
      <c r="N1" s="64" t="s">
        <v>67</v>
      </c>
    </row>
    <row r="2">
      <c r="A2" s="60" t="s">
        <v>68</v>
      </c>
      <c r="B2" s="60" t="s">
        <v>69</v>
      </c>
      <c r="C2" s="65" t="s">
        <v>70</v>
      </c>
      <c r="D2" s="66">
        <v>33800.0</v>
      </c>
      <c r="E2" s="67">
        <v>5.0</v>
      </c>
      <c r="F2" s="67">
        <v>4.0</v>
      </c>
      <c r="G2" s="68">
        <v>5.0</v>
      </c>
      <c r="H2" s="68">
        <v>5.0</v>
      </c>
      <c r="I2" s="69"/>
      <c r="J2" s="70">
        <f t="shared" ref="J2:J4" si="1">D2+400</f>
        <v>34200</v>
      </c>
      <c r="K2" s="70">
        <f t="shared" ref="K2:K4" si="2">40000-J2</f>
        <v>5800</v>
      </c>
      <c r="L2" s="64">
        <v>600.0</v>
      </c>
      <c r="M2" s="71">
        <f t="shared" ref="M2:M4" si="3">40000*0.14</f>
        <v>5600</v>
      </c>
      <c r="N2" s="64">
        <v>500.0</v>
      </c>
    </row>
    <row r="3">
      <c r="A3" s="60" t="s">
        <v>71</v>
      </c>
      <c r="B3" s="60" t="s">
        <v>72</v>
      </c>
      <c r="C3" s="65" t="s">
        <v>73</v>
      </c>
      <c r="D3" s="72">
        <v>32700.0</v>
      </c>
      <c r="E3" s="73">
        <v>4.0</v>
      </c>
      <c r="F3" s="73">
        <v>10.0</v>
      </c>
      <c r="G3" s="74"/>
      <c r="H3" s="75">
        <f t="shared" ref="H3:H20" si="4">F3+1</f>
        <v>11</v>
      </c>
      <c r="I3" s="60" t="s">
        <v>9</v>
      </c>
      <c r="J3" s="72">
        <f t="shared" si="1"/>
        <v>33100</v>
      </c>
      <c r="K3" s="72">
        <f t="shared" si="2"/>
        <v>6900</v>
      </c>
      <c r="L3" s="64">
        <v>600.0</v>
      </c>
      <c r="M3" s="71">
        <f t="shared" si="3"/>
        <v>5600</v>
      </c>
      <c r="N3" s="64">
        <v>500.0</v>
      </c>
    </row>
    <row r="4">
      <c r="A4" s="60" t="s">
        <v>71</v>
      </c>
      <c r="B4" s="60" t="s">
        <v>74</v>
      </c>
      <c r="C4" s="65" t="s">
        <v>75</v>
      </c>
      <c r="D4" s="72">
        <v>31200.0</v>
      </c>
      <c r="E4" s="73">
        <v>1.0</v>
      </c>
      <c r="F4" s="73">
        <v>10.0</v>
      </c>
      <c r="G4" s="74"/>
      <c r="H4" s="75">
        <f t="shared" si="4"/>
        <v>11</v>
      </c>
      <c r="I4" s="60" t="s">
        <v>4</v>
      </c>
      <c r="J4" s="72">
        <f t="shared" si="1"/>
        <v>31600</v>
      </c>
      <c r="K4" s="72">
        <f t="shared" si="2"/>
        <v>8400</v>
      </c>
      <c r="L4" s="64">
        <v>600.0</v>
      </c>
      <c r="M4" s="71">
        <f t="shared" si="3"/>
        <v>5600</v>
      </c>
      <c r="N4" s="64">
        <v>500.0</v>
      </c>
    </row>
    <row r="5">
      <c r="A5" s="60" t="s">
        <v>76</v>
      </c>
      <c r="B5" s="60" t="s">
        <v>77</v>
      </c>
      <c r="C5" s="60" t="s">
        <v>78</v>
      </c>
      <c r="D5" s="76">
        <v>9100.0</v>
      </c>
      <c r="E5" s="73">
        <v>5.0</v>
      </c>
      <c r="F5" s="73">
        <v>11.0</v>
      </c>
      <c r="G5" s="68">
        <v>5.0</v>
      </c>
      <c r="H5" s="75">
        <f t="shared" si="4"/>
        <v>12</v>
      </c>
      <c r="I5" s="60" t="s">
        <v>79</v>
      </c>
      <c r="J5" s="72">
        <f>D5+100</f>
        <v>9200</v>
      </c>
      <c r="K5" s="72">
        <f>10200*0.25</f>
        <v>2550</v>
      </c>
      <c r="L5" s="64">
        <v>600.0</v>
      </c>
      <c r="M5" s="71"/>
      <c r="N5" s="64">
        <v>750.0</v>
      </c>
    </row>
    <row r="6">
      <c r="A6" s="60" t="s">
        <v>80</v>
      </c>
      <c r="B6" s="60" t="s">
        <v>81</v>
      </c>
      <c r="C6" s="65" t="s">
        <v>82</v>
      </c>
      <c r="D6" s="72">
        <v>31000.0</v>
      </c>
      <c r="E6" s="73">
        <v>1.0</v>
      </c>
      <c r="F6" s="73">
        <v>9.0</v>
      </c>
      <c r="G6" s="74"/>
      <c r="H6" s="75">
        <f t="shared" si="4"/>
        <v>10</v>
      </c>
      <c r="I6" s="60" t="s">
        <v>4</v>
      </c>
      <c r="J6" s="72">
        <f t="shared" ref="J6:J20" si="5">D6+400</f>
        <v>31400</v>
      </c>
      <c r="K6" s="72">
        <f t="shared" ref="K6:K20" si="6">40000-J6</f>
        <v>8600</v>
      </c>
      <c r="L6" s="64">
        <v>600.0</v>
      </c>
      <c r="M6" s="71">
        <f t="shared" ref="M6:M7" si="7">47000*0.14</f>
        <v>6580</v>
      </c>
      <c r="N6" s="64">
        <v>500.0</v>
      </c>
    </row>
    <row r="7">
      <c r="A7" s="60" t="s">
        <v>83</v>
      </c>
      <c r="B7" s="60" t="s">
        <v>84</v>
      </c>
      <c r="C7" s="65" t="s">
        <v>85</v>
      </c>
      <c r="D7" s="72">
        <v>37800.0</v>
      </c>
      <c r="E7" s="73">
        <v>7.0</v>
      </c>
      <c r="F7" s="73">
        <v>13.0</v>
      </c>
      <c r="G7" s="74"/>
      <c r="H7" s="75">
        <f t="shared" si="4"/>
        <v>14</v>
      </c>
      <c r="I7" s="60" t="s">
        <v>86</v>
      </c>
      <c r="J7" s="72">
        <f t="shared" si="5"/>
        <v>38200</v>
      </c>
      <c r="K7" s="72">
        <f t="shared" si="6"/>
        <v>1800</v>
      </c>
      <c r="L7" s="64">
        <v>600.0</v>
      </c>
      <c r="M7" s="71">
        <f t="shared" si="7"/>
        <v>6580</v>
      </c>
      <c r="N7" s="64">
        <v>750.0</v>
      </c>
    </row>
    <row r="8">
      <c r="A8" s="60" t="s">
        <v>87</v>
      </c>
      <c r="B8" s="60" t="s">
        <v>88</v>
      </c>
      <c r="C8" s="77" t="s">
        <v>89</v>
      </c>
      <c r="D8" s="72">
        <v>30600.0</v>
      </c>
      <c r="E8" s="73">
        <v>1.0</v>
      </c>
      <c r="F8" s="73">
        <v>7.0</v>
      </c>
      <c r="G8" s="74"/>
      <c r="H8" s="75">
        <f t="shared" si="4"/>
        <v>8</v>
      </c>
      <c r="I8" s="60" t="s">
        <v>4</v>
      </c>
      <c r="J8" s="72">
        <f t="shared" si="5"/>
        <v>31000</v>
      </c>
      <c r="K8" s="72">
        <f t="shared" si="6"/>
        <v>9000</v>
      </c>
      <c r="L8" s="64">
        <v>600.0</v>
      </c>
      <c r="M8" s="71">
        <f t="shared" ref="M8:M20" si="8">40000*0.14</f>
        <v>5600</v>
      </c>
      <c r="N8" s="64">
        <v>500.0</v>
      </c>
    </row>
    <row r="9">
      <c r="A9" s="60" t="s">
        <v>90</v>
      </c>
      <c r="B9" s="60" t="s">
        <v>91</v>
      </c>
      <c r="C9" s="65" t="s">
        <v>92</v>
      </c>
      <c r="D9" s="72">
        <v>31500.0</v>
      </c>
      <c r="E9" s="73">
        <v>2.0</v>
      </c>
      <c r="F9" s="73">
        <v>9.0</v>
      </c>
      <c r="G9" s="74"/>
      <c r="H9" s="75">
        <f t="shared" si="4"/>
        <v>10</v>
      </c>
      <c r="I9" s="60" t="s">
        <v>7</v>
      </c>
      <c r="J9" s="72">
        <f t="shared" si="5"/>
        <v>31900</v>
      </c>
      <c r="K9" s="72">
        <f t="shared" si="6"/>
        <v>8100</v>
      </c>
      <c r="L9" s="64">
        <v>600.0</v>
      </c>
      <c r="M9" s="71">
        <f t="shared" si="8"/>
        <v>5600</v>
      </c>
      <c r="N9" s="64">
        <v>500.0</v>
      </c>
    </row>
    <row r="10">
      <c r="A10" s="60" t="s">
        <v>90</v>
      </c>
      <c r="B10" s="60" t="s">
        <v>93</v>
      </c>
      <c r="C10" s="60" t="s">
        <v>94</v>
      </c>
      <c r="D10" s="72">
        <v>30000.0</v>
      </c>
      <c r="E10" s="73">
        <v>1.0</v>
      </c>
      <c r="F10" s="73">
        <v>4.0</v>
      </c>
      <c r="G10" s="74"/>
      <c r="H10" s="75">
        <f t="shared" si="4"/>
        <v>5</v>
      </c>
      <c r="I10" s="60" t="s">
        <v>4</v>
      </c>
      <c r="J10" s="72">
        <f t="shared" si="5"/>
        <v>30400</v>
      </c>
      <c r="K10" s="72">
        <f t="shared" si="6"/>
        <v>9600</v>
      </c>
      <c r="L10" s="64">
        <v>600.0</v>
      </c>
      <c r="M10" s="71">
        <f t="shared" si="8"/>
        <v>5600</v>
      </c>
      <c r="N10" s="64">
        <v>500.0</v>
      </c>
    </row>
    <row r="11">
      <c r="A11" s="60" t="s">
        <v>95</v>
      </c>
      <c r="B11" s="60" t="s">
        <v>96</v>
      </c>
      <c r="C11" s="65" t="s">
        <v>97</v>
      </c>
      <c r="D11" s="72">
        <v>36600.0</v>
      </c>
      <c r="E11" s="73">
        <v>5.0</v>
      </c>
      <c r="F11" s="73">
        <v>12.0</v>
      </c>
      <c r="G11" s="74"/>
      <c r="H11" s="75">
        <f t="shared" si="4"/>
        <v>13</v>
      </c>
      <c r="I11" s="60" t="s">
        <v>79</v>
      </c>
      <c r="J11" s="72">
        <f t="shared" si="5"/>
        <v>37000</v>
      </c>
      <c r="K11" s="72">
        <f t="shared" si="6"/>
        <v>3000</v>
      </c>
      <c r="L11" s="64">
        <v>600.0</v>
      </c>
      <c r="M11" s="71">
        <f t="shared" si="8"/>
        <v>5600</v>
      </c>
      <c r="N11" s="64">
        <v>750.0</v>
      </c>
    </row>
    <row r="12">
      <c r="A12" s="60" t="s">
        <v>98</v>
      </c>
      <c r="B12" s="60" t="s">
        <v>99</v>
      </c>
      <c r="C12" s="77" t="s">
        <v>100</v>
      </c>
      <c r="D12" s="72">
        <v>29800.0</v>
      </c>
      <c r="E12" s="73">
        <v>1.0</v>
      </c>
      <c r="F12" s="73">
        <v>3.0</v>
      </c>
      <c r="G12" s="74"/>
      <c r="H12" s="75">
        <f t="shared" si="4"/>
        <v>4</v>
      </c>
      <c r="I12" s="60" t="s">
        <v>4</v>
      </c>
      <c r="J12" s="72">
        <f t="shared" si="5"/>
        <v>30200</v>
      </c>
      <c r="K12" s="72">
        <f t="shared" si="6"/>
        <v>9800</v>
      </c>
      <c r="L12" s="64">
        <v>600.0</v>
      </c>
      <c r="M12" s="71">
        <f t="shared" si="8"/>
        <v>5600</v>
      </c>
      <c r="N12" s="64">
        <v>250.0</v>
      </c>
    </row>
    <row r="13">
      <c r="A13" s="60" t="s">
        <v>101</v>
      </c>
      <c r="B13" s="60" t="s">
        <v>102</v>
      </c>
      <c r="C13" s="77" t="s">
        <v>103</v>
      </c>
      <c r="D13" s="72">
        <v>30200.0</v>
      </c>
      <c r="E13" s="73">
        <v>1.0</v>
      </c>
      <c r="F13" s="73">
        <v>5.0</v>
      </c>
      <c r="G13" s="74"/>
      <c r="H13" s="75">
        <f t="shared" si="4"/>
        <v>6</v>
      </c>
      <c r="I13" s="60" t="s">
        <v>4</v>
      </c>
      <c r="J13" s="72">
        <f t="shared" si="5"/>
        <v>30600</v>
      </c>
      <c r="K13" s="72">
        <f t="shared" si="6"/>
        <v>9400</v>
      </c>
      <c r="L13" s="64">
        <v>600.0</v>
      </c>
      <c r="M13" s="71">
        <f t="shared" si="8"/>
        <v>5600</v>
      </c>
      <c r="N13" s="64">
        <v>500.0</v>
      </c>
    </row>
    <row r="14">
      <c r="A14" s="60" t="s">
        <v>104</v>
      </c>
      <c r="B14" s="60" t="s">
        <v>105</v>
      </c>
      <c r="C14" s="65" t="s">
        <v>106</v>
      </c>
      <c r="D14" s="72">
        <v>30600.0</v>
      </c>
      <c r="E14" s="73">
        <v>1.0</v>
      </c>
      <c r="F14" s="73">
        <v>7.0</v>
      </c>
      <c r="G14" s="74"/>
      <c r="H14" s="75">
        <f t="shared" si="4"/>
        <v>8</v>
      </c>
      <c r="I14" s="60" t="s">
        <v>4</v>
      </c>
      <c r="J14" s="72">
        <f t="shared" si="5"/>
        <v>31000</v>
      </c>
      <c r="K14" s="72">
        <f t="shared" si="6"/>
        <v>9000</v>
      </c>
      <c r="L14" s="64">
        <v>600.0</v>
      </c>
      <c r="M14" s="71">
        <f t="shared" si="8"/>
        <v>5600</v>
      </c>
      <c r="N14" s="64">
        <v>500.0</v>
      </c>
    </row>
    <row r="15">
      <c r="A15" s="60" t="s">
        <v>107</v>
      </c>
      <c r="B15" s="60" t="s">
        <v>108</v>
      </c>
      <c r="C15" s="60" t="s">
        <v>109</v>
      </c>
      <c r="D15" s="72">
        <v>29600.0</v>
      </c>
      <c r="E15" s="73">
        <v>1.0</v>
      </c>
      <c r="F15" s="73">
        <v>2.0</v>
      </c>
      <c r="G15" s="74"/>
      <c r="H15" s="75">
        <f t="shared" si="4"/>
        <v>3</v>
      </c>
      <c r="I15" s="60" t="s">
        <v>4</v>
      </c>
      <c r="J15" s="72">
        <f t="shared" si="5"/>
        <v>30000</v>
      </c>
      <c r="K15" s="72">
        <f t="shared" si="6"/>
        <v>10000</v>
      </c>
      <c r="L15" s="64">
        <v>600.0</v>
      </c>
      <c r="M15" s="71">
        <f t="shared" si="8"/>
        <v>5600</v>
      </c>
      <c r="N15" s="64">
        <v>250.0</v>
      </c>
    </row>
    <row r="16">
      <c r="A16" s="60" t="s">
        <v>110</v>
      </c>
      <c r="B16" s="60" t="s">
        <v>111</v>
      </c>
      <c r="C16" s="65" t="s">
        <v>112</v>
      </c>
      <c r="D16" s="72">
        <v>30800.0</v>
      </c>
      <c r="E16" s="73">
        <v>1.0</v>
      </c>
      <c r="F16" s="73">
        <v>8.0</v>
      </c>
      <c r="G16" s="74"/>
      <c r="H16" s="75">
        <f t="shared" si="4"/>
        <v>9</v>
      </c>
      <c r="I16" s="60" t="s">
        <v>4</v>
      </c>
      <c r="J16" s="72">
        <f t="shared" si="5"/>
        <v>31200</v>
      </c>
      <c r="K16" s="72">
        <f t="shared" si="6"/>
        <v>8800</v>
      </c>
      <c r="L16" s="64">
        <v>600.0</v>
      </c>
      <c r="M16" s="71">
        <f t="shared" si="8"/>
        <v>5600</v>
      </c>
      <c r="N16" s="64">
        <v>500.0</v>
      </c>
    </row>
    <row r="17">
      <c r="A17" s="60" t="s">
        <v>113</v>
      </c>
      <c r="B17" s="60" t="s">
        <v>114</v>
      </c>
      <c r="C17" s="77" t="s">
        <v>115</v>
      </c>
      <c r="D17" s="72">
        <v>33600.0</v>
      </c>
      <c r="E17" s="73">
        <v>5.0</v>
      </c>
      <c r="F17" s="73">
        <v>3.0</v>
      </c>
      <c r="G17" s="74"/>
      <c r="H17" s="75">
        <f t="shared" si="4"/>
        <v>4</v>
      </c>
      <c r="I17" s="60" t="s">
        <v>79</v>
      </c>
      <c r="J17" s="72">
        <f t="shared" si="5"/>
        <v>34000</v>
      </c>
      <c r="K17" s="72">
        <f t="shared" si="6"/>
        <v>6000</v>
      </c>
      <c r="L17" s="64">
        <v>600.0</v>
      </c>
      <c r="M17" s="71">
        <f t="shared" si="8"/>
        <v>5600</v>
      </c>
      <c r="N17" s="64">
        <v>250.0</v>
      </c>
    </row>
    <row r="18">
      <c r="A18" s="60" t="s">
        <v>116</v>
      </c>
      <c r="B18" s="60" t="s">
        <v>117</v>
      </c>
      <c r="C18" s="60" t="s">
        <v>118</v>
      </c>
      <c r="D18" s="72">
        <v>34800.0</v>
      </c>
      <c r="E18" s="73">
        <v>5.0</v>
      </c>
      <c r="F18" s="73">
        <v>9.0</v>
      </c>
      <c r="G18" s="74"/>
      <c r="H18" s="75">
        <f t="shared" si="4"/>
        <v>10</v>
      </c>
      <c r="I18" s="60" t="s">
        <v>79</v>
      </c>
      <c r="J18" s="72">
        <f t="shared" si="5"/>
        <v>35200</v>
      </c>
      <c r="K18" s="72">
        <f t="shared" si="6"/>
        <v>4800</v>
      </c>
      <c r="L18" s="64">
        <v>600.0</v>
      </c>
      <c r="M18" s="71">
        <f t="shared" si="8"/>
        <v>5600</v>
      </c>
      <c r="N18" s="64">
        <v>500.0</v>
      </c>
    </row>
    <row r="19">
      <c r="A19" s="60" t="s">
        <v>119</v>
      </c>
      <c r="B19" s="60" t="s">
        <v>120</v>
      </c>
      <c r="C19" s="60" t="s">
        <v>121</v>
      </c>
      <c r="D19" s="72">
        <v>29800.0</v>
      </c>
      <c r="E19" s="73">
        <v>1.0</v>
      </c>
      <c r="F19" s="73">
        <v>3.0</v>
      </c>
      <c r="G19" s="74"/>
      <c r="H19" s="75">
        <f t="shared" si="4"/>
        <v>4</v>
      </c>
      <c r="I19" s="60" t="s">
        <v>4</v>
      </c>
      <c r="J19" s="72">
        <f t="shared" si="5"/>
        <v>30200</v>
      </c>
      <c r="K19" s="72">
        <f t="shared" si="6"/>
        <v>9800</v>
      </c>
      <c r="L19" s="64">
        <v>600.0</v>
      </c>
      <c r="M19" s="71">
        <f t="shared" si="8"/>
        <v>5600</v>
      </c>
      <c r="N19" s="64">
        <v>250.0</v>
      </c>
    </row>
    <row r="20">
      <c r="A20" s="60" t="s">
        <v>122</v>
      </c>
      <c r="B20" s="60" t="s">
        <v>123</v>
      </c>
      <c r="C20" s="65" t="s">
        <v>124</v>
      </c>
      <c r="D20" s="72">
        <v>31400.0</v>
      </c>
      <c r="E20" s="73">
        <v>1.0</v>
      </c>
      <c r="F20" s="73">
        <v>11.0</v>
      </c>
      <c r="G20" s="74"/>
      <c r="H20" s="75">
        <f t="shared" si="4"/>
        <v>12</v>
      </c>
      <c r="I20" s="60" t="s">
        <v>4</v>
      </c>
      <c r="J20" s="72">
        <f t="shared" si="5"/>
        <v>31800</v>
      </c>
      <c r="K20" s="72">
        <f t="shared" si="6"/>
        <v>8200</v>
      </c>
      <c r="L20" s="64">
        <v>600.0</v>
      </c>
      <c r="M20" s="71">
        <f t="shared" si="8"/>
        <v>5600</v>
      </c>
      <c r="N20" s="64">
        <v>750.0</v>
      </c>
    </row>
    <row r="21">
      <c r="D21" s="78"/>
      <c r="E21" s="79"/>
      <c r="F21" s="79"/>
      <c r="G21" s="79"/>
      <c r="H21" s="79"/>
      <c r="I21" s="79"/>
      <c r="J21" s="79"/>
      <c r="K21" s="80" t="s">
        <v>125</v>
      </c>
      <c r="M21" s="81"/>
      <c r="N21" s="81" t="s">
        <v>126</v>
      </c>
    </row>
    <row r="22">
      <c r="D22" s="78"/>
      <c r="E22" s="79"/>
      <c r="F22" s="79"/>
      <c r="G22" s="79"/>
      <c r="H22" s="79"/>
      <c r="I22" s="79"/>
      <c r="J22" s="79"/>
      <c r="K22" s="82">
        <f>SUM(K2:K21)</f>
        <v>139550</v>
      </c>
      <c r="N22" s="83">
        <f>SUM(N2:N21)</f>
        <v>9500</v>
      </c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2.0"/>
  </cols>
  <sheetData>
    <row r="1">
      <c r="A1" s="84" t="s">
        <v>127</v>
      </c>
      <c r="B1" s="84" t="s">
        <v>128</v>
      </c>
      <c r="C1" s="85" t="s">
        <v>129</v>
      </c>
      <c r="D1" s="85" t="s">
        <v>130</v>
      </c>
      <c r="E1" s="84" t="s">
        <v>131</v>
      </c>
      <c r="F1" s="84" t="s">
        <v>132</v>
      </c>
      <c r="G1" s="85" t="s">
        <v>133</v>
      </c>
      <c r="H1" s="84" t="s">
        <v>134</v>
      </c>
      <c r="I1" s="84" t="s">
        <v>135</v>
      </c>
      <c r="J1" s="85" t="s">
        <v>136</v>
      </c>
      <c r="K1" s="85" t="s">
        <v>137</v>
      </c>
      <c r="L1" s="84" t="s">
        <v>138</v>
      </c>
      <c r="M1" s="85" t="s">
        <v>139</v>
      </c>
      <c r="N1" s="85" t="s">
        <v>140</v>
      </c>
    </row>
    <row r="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>
      <c r="A3" s="87" t="s">
        <v>141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9"/>
    </row>
    <row r="4">
      <c r="A4" s="90" t="s">
        <v>142</v>
      </c>
      <c r="B4" s="91">
        <v>17.12</v>
      </c>
      <c r="C4" s="92" t="s">
        <v>143</v>
      </c>
      <c r="D4" s="92">
        <v>8.0</v>
      </c>
      <c r="E4" s="93">
        <v>185.0</v>
      </c>
      <c r="F4" s="94">
        <v>26640.0</v>
      </c>
      <c r="G4" s="95" t="s">
        <v>144</v>
      </c>
      <c r="H4" s="96">
        <v>1569.1</v>
      </c>
      <c r="I4" s="96">
        <v>366.97</v>
      </c>
      <c r="J4" s="97">
        <v>1736.13</v>
      </c>
      <c r="K4" s="98">
        <v>7200.0</v>
      </c>
      <c r="L4" s="91">
        <v>33715.97</v>
      </c>
      <c r="M4" s="99">
        <v>43146.0</v>
      </c>
      <c r="N4" s="95">
        <v>8.0</v>
      </c>
    </row>
    <row r="5">
      <c r="A5" s="100" t="s">
        <v>145</v>
      </c>
      <c r="B5" s="101">
        <v>17.05</v>
      </c>
      <c r="C5" s="92" t="s">
        <v>146</v>
      </c>
      <c r="D5" s="92">
        <v>8.0</v>
      </c>
      <c r="E5" s="93">
        <v>181.0</v>
      </c>
      <c r="F5" s="94">
        <v>25919.2</v>
      </c>
      <c r="G5" s="95" t="s">
        <v>144</v>
      </c>
      <c r="H5" s="96">
        <v>1490.29</v>
      </c>
      <c r="I5" s="96">
        <v>348.54</v>
      </c>
      <c r="J5" s="97">
        <v>1648.94</v>
      </c>
      <c r="K5" s="98">
        <v>7200.0</v>
      </c>
      <c r="L5" s="91">
        <v>32300.63</v>
      </c>
      <c r="M5" s="99">
        <v>39084.0</v>
      </c>
      <c r="N5" s="95">
        <v>18.0</v>
      </c>
    </row>
    <row r="6">
      <c r="A6" s="90" t="s">
        <v>147</v>
      </c>
      <c r="B6" s="91">
        <v>18.02</v>
      </c>
      <c r="C6" s="92" t="s">
        <v>148</v>
      </c>
      <c r="D6" s="92">
        <v>8.0</v>
      </c>
      <c r="E6" s="93">
        <v>250.0</v>
      </c>
      <c r="F6" s="91">
        <v>37840.0</v>
      </c>
      <c r="G6" s="102"/>
      <c r="H6" s="103"/>
      <c r="I6" s="103"/>
      <c r="J6" s="103"/>
      <c r="K6" s="104"/>
      <c r="L6" s="105"/>
      <c r="M6" s="106"/>
      <c r="N6" s="95">
        <v>3.0</v>
      </c>
    </row>
    <row r="7">
      <c r="A7" s="90" t="s">
        <v>149</v>
      </c>
      <c r="B7" s="91">
        <v>25.0</v>
      </c>
      <c r="C7" s="97">
        <v>25.0</v>
      </c>
      <c r="D7" s="92">
        <v>8.0</v>
      </c>
      <c r="E7" s="93">
        <v>261.0</v>
      </c>
      <c r="F7" s="96">
        <v>52000.0</v>
      </c>
      <c r="G7" s="85" t="s">
        <v>144</v>
      </c>
      <c r="H7" s="96">
        <v>2828.61</v>
      </c>
      <c r="I7" s="96">
        <v>661.53</v>
      </c>
      <c r="J7" s="97">
        <v>3129.72</v>
      </c>
      <c r="K7" s="98">
        <v>7200.0</v>
      </c>
      <c r="L7" s="91">
        <v>56332.15</v>
      </c>
      <c r="M7" s="99">
        <v>44293.0</v>
      </c>
      <c r="N7" s="95">
        <v>1.0</v>
      </c>
    </row>
    <row r="8">
      <c r="A8" s="100" t="s">
        <v>150</v>
      </c>
      <c r="B8" s="101">
        <v>14.98</v>
      </c>
      <c r="C8" s="92" t="s">
        <v>151</v>
      </c>
      <c r="D8" s="92">
        <v>8.0</v>
      </c>
      <c r="E8" s="93">
        <v>250.0</v>
      </c>
      <c r="F8" s="94">
        <v>32040.0</v>
      </c>
      <c r="G8" s="95" t="s">
        <v>144</v>
      </c>
      <c r="H8" s="96">
        <v>1922.0</v>
      </c>
      <c r="I8" s="96">
        <v>449.5</v>
      </c>
      <c r="J8" s="97">
        <v>2126.6</v>
      </c>
      <c r="K8" s="98">
        <v>7200.0</v>
      </c>
      <c r="L8" s="91">
        <v>37517.7</v>
      </c>
      <c r="M8" s="107">
        <v>44489.0</v>
      </c>
      <c r="N8" s="95">
        <v>4.0</v>
      </c>
    </row>
    <row r="9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</row>
    <row r="10">
      <c r="A10" s="87" t="s">
        <v>152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</row>
    <row r="11">
      <c r="A11" s="86"/>
      <c r="B11" s="105"/>
      <c r="C11" s="108"/>
      <c r="D11" s="108"/>
      <c r="E11" s="108"/>
      <c r="F11" s="103"/>
      <c r="G11" s="102"/>
      <c r="H11" s="109"/>
      <c r="I11" s="109"/>
      <c r="J11" s="109"/>
      <c r="K11" s="102"/>
      <c r="L11" s="102"/>
      <c r="M11" s="106"/>
      <c r="N11" s="95">
        <v>5.0</v>
      </c>
    </row>
    <row r="12">
      <c r="A12" s="90" t="s">
        <v>153</v>
      </c>
      <c r="B12" s="91">
        <v>15.84</v>
      </c>
      <c r="C12" s="97" t="s">
        <v>154</v>
      </c>
      <c r="D12" s="92">
        <v>3.5</v>
      </c>
      <c r="E12" s="93">
        <v>149.0</v>
      </c>
      <c r="F12" s="96">
        <v>8672.55</v>
      </c>
      <c r="G12" s="95" t="s">
        <v>144</v>
      </c>
      <c r="H12" s="96">
        <v>478.53</v>
      </c>
      <c r="I12" s="96">
        <v>111.91</v>
      </c>
      <c r="J12" s="110">
        <v>0.0</v>
      </c>
      <c r="K12" s="95" t="s">
        <v>155</v>
      </c>
      <c r="L12" s="111">
        <v>8308.64</v>
      </c>
      <c r="M12" s="99">
        <v>35065.0</v>
      </c>
      <c r="N12" s="95">
        <v>28.0</v>
      </c>
    </row>
    <row r="13">
      <c r="A13" s="90" t="s">
        <v>156</v>
      </c>
      <c r="B13" s="91">
        <v>12.3</v>
      </c>
      <c r="C13" s="112" t="s">
        <v>157</v>
      </c>
      <c r="D13" s="92">
        <v>4.75</v>
      </c>
      <c r="E13" s="93">
        <v>152.0</v>
      </c>
      <c r="F13" s="96">
        <v>9747.0</v>
      </c>
      <c r="G13" s="95" t="s">
        <v>144</v>
      </c>
      <c r="H13" s="96">
        <v>581.93</v>
      </c>
      <c r="I13" s="96">
        <v>136.1</v>
      </c>
      <c r="J13" s="97">
        <v>643.88</v>
      </c>
      <c r="K13" s="95" t="s">
        <v>155</v>
      </c>
      <c r="L13" s="111">
        <v>9921.15</v>
      </c>
      <c r="M13" s="99">
        <v>44061.0</v>
      </c>
      <c r="N13" s="95">
        <v>2.0</v>
      </c>
    </row>
    <row r="14">
      <c r="A14" s="90" t="s">
        <v>158</v>
      </c>
      <c r="B14" s="91">
        <v>12.84</v>
      </c>
      <c r="C14" s="112" t="s">
        <v>159</v>
      </c>
      <c r="D14" s="92">
        <v>5.25</v>
      </c>
      <c r="E14" s="93">
        <v>152.0</v>
      </c>
      <c r="F14" s="96">
        <v>11267.76</v>
      </c>
      <c r="G14" s="95" t="s">
        <v>144</v>
      </c>
      <c r="H14" s="96">
        <v>643.19</v>
      </c>
      <c r="I14" s="96">
        <v>150.42</v>
      </c>
      <c r="J14" s="92">
        <v>711.66</v>
      </c>
      <c r="K14" s="95" t="s">
        <v>155</v>
      </c>
      <c r="L14" s="111">
        <v>10965.47</v>
      </c>
      <c r="M14" s="99">
        <v>44173.0</v>
      </c>
      <c r="N14" s="95">
        <v>6.0</v>
      </c>
    </row>
    <row r="15">
      <c r="A15" s="86"/>
      <c r="B15" s="86"/>
      <c r="C15" s="108"/>
      <c r="D15" s="108"/>
      <c r="E15" s="86"/>
      <c r="F15" s="86"/>
      <c r="G15" s="86"/>
      <c r="H15" s="86"/>
      <c r="I15" s="86"/>
      <c r="J15" s="86"/>
      <c r="K15" s="86"/>
      <c r="L15" s="86"/>
      <c r="M15" s="86"/>
      <c r="N15" s="86"/>
    </row>
    <row r="16">
      <c r="A16" s="87" t="s">
        <v>160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9"/>
    </row>
    <row r="17">
      <c r="A17" s="113" t="s">
        <v>161</v>
      </c>
      <c r="B17" s="91">
        <v>15.15</v>
      </c>
      <c r="C17" s="112" t="s">
        <v>162</v>
      </c>
      <c r="D17" s="114">
        <v>4.25</v>
      </c>
      <c r="E17" s="86"/>
      <c r="F17" s="86"/>
      <c r="G17" s="102"/>
      <c r="H17" s="86"/>
      <c r="I17" s="86"/>
      <c r="J17" s="102"/>
      <c r="K17" s="102"/>
      <c r="L17" s="86"/>
      <c r="M17" s="107">
        <v>45839.0</v>
      </c>
      <c r="N17" s="95">
        <v>1.0</v>
      </c>
    </row>
    <row r="18">
      <c r="A18" s="113" t="s">
        <v>163</v>
      </c>
      <c r="B18" s="91">
        <v>25.0</v>
      </c>
      <c r="C18" s="92" t="s">
        <v>164</v>
      </c>
      <c r="D18" s="114">
        <v>8.0</v>
      </c>
      <c r="E18" s="111">
        <v>66.0</v>
      </c>
      <c r="F18" s="111">
        <v>13200.0</v>
      </c>
      <c r="G18" s="95" t="s">
        <v>144</v>
      </c>
      <c r="H18" s="93">
        <v>125.57</v>
      </c>
      <c r="I18" s="111">
        <v>95.7</v>
      </c>
      <c r="J18" s="102"/>
      <c r="K18" s="95" t="s">
        <v>155</v>
      </c>
      <c r="L18" s="111">
        <v>7104.9</v>
      </c>
      <c r="M18" s="107">
        <v>45516.0</v>
      </c>
      <c r="N18" s="95">
        <v>1.0</v>
      </c>
    </row>
    <row r="19">
      <c r="A19" s="102" t="s">
        <v>165</v>
      </c>
      <c r="B19" s="115">
        <v>17.0</v>
      </c>
      <c r="C19" s="116">
        <v>17.0</v>
      </c>
      <c r="D19" s="102"/>
      <c r="E19" s="102"/>
      <c r="F19" s="102" t="s">
        <v>166</v>
      </c>
      <c r="G19" s="102"/>
      <c r="H19" s="102"/>
      <c r="I19" s="102"/>
      <c r="J19" s="102"/>
      <c r="K19" s="102"/>
      <c r="L19" s="102"/>
      <c r="M19" s="117">
        <v>45839.0</v>
      </c>
      <c r="N19" s="118">
        <v>1.0</v>
      </c>
    </row>
    <row r="20">
      <c r="A20" s="119"/>
      <c r="B20" s="119"/>
      <c r="C20" s="119"/>
      <c r="D20" s="119"/>
      <c r="E20" s="119"/>
      <c r="F20" s="120">
        <f>SUM(F4:F19)</f>
        <v>217326.51</v>
      </c>
      <c r="G20" s="119"/>
      <c r="H20" s="119"/>
      <c r="I20" s="119"/>
      <c r="J20" s="119"/>
      <c r="K20" s="119"/>
      <c r="L20" s="119"/>
      <c r="M20" s="119"/>
      <c r="N20" s="119"/>
    </row>
    <row r="21">
      <c r="A21" s="119"/>
      <c r="B21" s="119"/>
      <c r="C21" s="121" t="s">
        <v>167</v>
      </c>
      <c r="D21" s="119"/>
      <c r="E21" s="119"/>
      <c r="F21" s="120">
        <v>200632.0</v>
      </c>
      <c r="G21" s="119"/>
      <c r="H21" s="119"/>
      <c r="I21" s="119"/>
      <c r="J21" s="119"/>
      <c r="K21" s="119"/>
      <c r="L21" s="119"/>
      <c r="M21" s="119"/>
      <c r="N21" s="119"/>
    </row>
    <row r="22">
      <c r="A22" s="119"/>
      <c r="B22" s="119"/>
      <c r="C22" s="119"/>
      <c r="D22" s="119"/>
      <c r="E22" s="119"/>
      <c r="F22" s="120">
        <v>22564.0</v>
      </c>
      <c r="G22" s="121" t="s">
        <v>168</v>
      </c>
      <c r="H22" s="119"/>
      <c r="I22" s="119"/>
      <c r="J22" s="119"/>
      <c r="K22" s="119"/>
      <c r="L22" s="119"/>
      <c r="M22" s="119"/>
      <c r="N22" s="119"/>
    </row>
    <row r="23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</sheetData>
  <mergeCells count="3">
    <mergeCell ref="A3:N3"/>
    <mergeCell ref="A10:N10"/>
    <mergeCell ref="A16:N16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2022-06-24T18:12:18Z</dcterms:created>
  <dc:creator>Derrick Hartley</dc:creator>
</cp:coreProperties>
</file>